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360" windowHeight="865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<sst xmlns="http://schemas.openxmlformats.org/spreadsheetml/2006/main" count="219" uniqueCount="96">
  <si>
    <t>Nazwa</t>
  </si>
  <si>
    <t>Ra-</t>
  </si>
  <si>
    <t>Wykł.</t>
  </si>
  <si>
    <t>Konw.</t>
  </si>
  <si>
    <t>Sem.</t>
  </si>
  <si>
    <t>Lab.</t>
  </si>
  <si>
    <t xml:space="preserve"> </t>
  </si>
  <si>
    <t>przedmiotu</t>
  </si>
  <si>
    <t>sem,</t>
  </si>
  <si>
    <t>zem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</si>
  <si>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</si>
  <si>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</si>
  <si>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</si>
  <si>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</si>
  <si>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6 sem</t>
  </si>
  <si>
    <t xml:space="preserve">  w</t>
  </si>
  <si>
    <t xml:space="preserve"> ćw.</t>
  </si>
  <si>
    <t>zal</t>
  </si>
  <si>
    <t>egz 4</t>
  </si>
  <si>
    <t>egz 6</t>
  </si>
  <si>
    <t xml:space="preserve">    5 sem</t>
  </si>
  <si>
    <t>Egzamin</t>
  </si>
  <si>
    <t xml:space="preserve">RAZEM  </t>
  </si>
  <si>
    <t>Pracownia elektroniczna</t>
  </si>
  <si>
    <t>egz 3</t>
  </si>
  <si>
    <t>egz 5</t>
  </si>
  <si>
    <t>Fizyka fazy skondensowanej I</t>
  </si>
  <si>
    <t>Pracownia fizyczna I</t>
  </si>
  <si>
    <t>Pracownia fizyczna II</t>
  </si>
  <si>
    <t>RAZEM wykł. I ćwicz.</t>
  </si>
  <si>
    <t>ECTS</t>
  </si>
  <si>
    <t>inne</t>
  </si>
  <si>
    <t>Statystyka dla fizyków</t>
  </si>
  <si>
    <t>egz. 5</t>
  </si>
  <si>
    <t>egz 6*</t>
  </si>
  <si>
    <t>Pakiet programów biurowych</t>
  </si>
  <si>
    <t xml:space="preserve">     I rok - 2008/2009</t>
  </si>
  <si>
    <t xml:space="preserve">     II rok-2009/2010</t>
  </si>
  <si>
    <t xml:space="preserve">     III rok - 2010/2011</t>
  </si>
  <si>
    <t xml:space="preserve">    7 sem</t>
  </si>
  <si>
    <t>Chemia</t>
  </si>
  <si>
    <t>Seminarium</t>
  </si>
  <si>
    <t>Grafika inżynierska</t>
  </si>
  <si>
    <t>Mechanika i termodynamika techniczna</t>
  </si>
  <si>
    <t>Optyka instrumentalna</t>
  </si>
  <si>
    <t>Fizyka materiałów</t>
  </si>
  <si>
    <t>Technologia informacyjna</t>
  </si>
  <si>
    <t>Podstawy fizyki 1, 2</t>
  </si>
  <si>
    <t>egz.</t>
  </si>
  <si>
    <t>egz. 2</t>
  </si>
  <si>
    <t>egz. 1,2</t>
  </si>
  <si>
    <t>egz. 3</t>
  </si>
  <si>
    <t>Metody matematyczne fizyki</t>
  </si>
  <si>
    <t>egz. 4</t>
  </si>
  <si>
    <t>Treści podstawowe</t>
  </si>
  <si>
    <t>Treści kierunkowe</t>
  </si>
  <si>
    <t>Podstawy fizyki technicznej</t>
  </si>
  <si>
    <t>Laboratoria fizyczne</t>
  </si>
  <si>
    <t>WF</t>
  </si>
  <si>
    <t>Bezpieczeństwo i ochrona</t>
  </si>
  <si>
    <t>Pracownia jądrowa</t>
  </si>
  <si>
    <t>Inne wymagania</t>
  </si>
  <si>
    <t>Matematyka 1, 2, 3</t>
  </si>
  <si>
    <t>Fizyka kwantowa</t>
  </si>
  <si>
    <t>Treści humanistyczne</t>
  </si>
  <si>
    <t>egz. 1,2,3</t>
  </si>
  <si>
    <t>Przedmiot humanistyczny</t>
  </si>
  <si>
    <t>egz. 1</t>
  </si>
  <si>
    <t>Przedmiot ekonomiczny</t>
  </si>
  <si>
    <t>IV r-2011/12</t>
  </si>
  <si>
    <t>Studia inżynierskie 3,5-letnie - przedmioty wspólne (zgodne ze standardami kształcenia)</t>
  </si>
  <si>
    <t>w</t>
  </si>
  <si>
    <t>ćw.</t>
  </si>
  <si>
    <t>ćw</t>
  </si>
  <si>
    <t>Studia inżynierskie 3,5-letnie - wszystkie specjalności- przedmioty dodatkowe</t>
  </si>
  <si>
    <t>Studia inżynierskie 3,5-letnie - Stosowana fizyka ciała stałego - przedmioty specjalistyczne</t>
  </si>
  <si>
    <t>Praca inżynierska (projekt inż.)</t>
  </si>
  <si>
    <t>sem.</t>
  </si>
  <si>
    <t xml:space="preserve">Egz. </t>
  </si>
  <si>
    <r>
      <t xml:space="preserve">PLAN 3,5-LETNICH  STUDIÓW INŻYNIERSKICH </t>
    </r>
    <r>
      <rPr>
        <b/>
        <sz val="12"/>
        <rFont val="Arial CE"/>
        <family val="0"/>
      </rPr>
      <t>FIZYKA TECHNICZNA</t>
    </r>
  </si>
  <si>
    <t xml:space="preserve">Zgodnie z zaleceniem standardów kształcenia student wybiera z oferty wydziałowej do zaliczenia w każdym semestrze </t>
  </si>
  <si>
    <t>(roku akademickim) dodatkowe przedmioty (zaakceptowane przez Dziekana) do uzyskania co najmniej 30 (60) punktów ECTS.</t>
  </si>
  <si>
    <t>Specjalność - Stosowana fizyka ciała stałego</t>
  </si>
  <si>
    <t>Programowanie 1</t>
  </si>
  <si>
    <t>Energetyka jądrowa  i ochrona radiologiczna</t>
  </si>
  <si>
    <t>Elementy rachunku prawdopodobieństwa</t>
  </si>
  <si>
    <t>Zastosowanie komputera w fizyce doswiadczalnej</t>
  </si>
  <si>
    <t>Fizyka fazy skondensowanej II</t>
  </si>
  <si>
    <t>Studia inżynierskie 3,5-letnie - Stosowana fizyka ciała stałego - przedmioty dodatkowe</t>
  </si>
  <si>
    <t>*egzamin z języka obcego na poziomie "B2" do końca VI semestru.</t>
  </si>
  <si>
    <t xml:space="preserve">Język obcy </t>
  </si>
  <si>
    <t>Ergonomia, BHP,ochrona wł. intelekt.</t>
  </si>
  <si>
    <t>Praktyka</t>
  </si>
  <si>
    <t>Grafika inżynierska 2 **</t>
  </si>
  <si>
    <t xml:space="preserve">** przedmiot do wyboru. </t>
  </si>
  <si>
    <t>Elektronika i elektrotechnika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</si>
</sst>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0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0"/>
    </font>
    <font>
      <b/>
      <sz val="9"/>
      <name val="Arial CE"/>
      <family val="0"/>
    </font>
    <font>
      <sz val="9"/>
      <color indexed="61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24" borderId="12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7" borderId="15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7" borderId="21" xfId="0" applyFont="1" applyFill="1" applyBorder="1" applyAlignment="1">
      <alignment/>
    </xf>
    <xf numFmtId="0" fontId="1" fillId="7" borderId="22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24" borderId="25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5" borderId="14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7" borderId="28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26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29" xfId="0" applyFont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7" borderId="3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24" borderId="2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1" fillId="7" borderId="2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5" xfId="0" applyFont="1" applyBorder="1" applyAlignment="1">
      <alignment/>
    </xf>
    <xf numFmtId="0" fontId="1" fillId="7" borderId="31" xfId="0" applyFont="1" applyFill="1" applyBorder="1" applyAlignment="1">
      <alignment horizontal="center"/>
    </xf>
    <xf numFmtId="0" fontId="1" fillId="25" borderId="12" xfId="0" applyFont="1" applyFill="1" applyBorder="1" applyAlignment="1">
      <alignment/>
    </xf>
    <xf numFmtId="0" fontId="1" fillId="7" borderId="32" xfId="0" applyFont="1" applyFill="1" applyBorder="1" applyAlignment="1">
      <alignment/>
    </xf>
    <xf numFmtId="0" fontId="1" fillId="24" borderId="32" xfId="0" applyFont="1" applyFill="1" applyBorder="1" applyAlignment="1">
      <alignment/>
    </xf>
    <xf numFmtId="0" fontId="1" fillId="24" borderId="30" xfId="0" applyFont="1" applyFill="1" applyBorder="1" applyAlignment="1">
      <alignment/>
    </xf>
    <xf numFmtId="0" fontId="1" fillId="7" borderId="33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1" fillId="7" borderId="27" xfId="0" applyFont="1" applyFill="1" applyBorder="1" applyAlignment="1">
      <alignment/>
    </xf>
    <xf numFmtId="0" fontId="1" fillId="7" borderId="27" xfId="0" applyFont="1" applyFill="1" applyBorder="1" applyAlignment="1">
      <alignment/>
    </xf>
    <xf numFmtId="0" fontId="1" fillId="7" borderId="30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24" borderId="21" xfId="0" applyFont="1" applyFill="1" applyBorder="1" applyAlignment="1">
      <alignment/>
    </xf>
    <xf numFmtId="0" fontId="9" fillId="24" borderId="22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7" borderId="10" xfId="0" applyFont="1" applyFill="1" applyBorder="1" applyAlignment="1">
      <alignment/>
    </xf>
    <xf numFmtId="0" fontId="9" fillId="7" borderId="11" xfId="0" applyFont="1" applyFill="1" applyBorder="1" applyAlignment="1">
      <alignment/>
    </xf>
    <xf numFmtId="0" fontId="9" fillId="7" borderId="14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24" borderId="14" xfId="0" applyFont="1" applyFill="1" applyBorder="1" applyAlignment="1">
      <alignment/>
    </xf>
    <xf numFmtId="0" fontId="1" fillId="0" borderId="3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" fillId="22" borderId="14" xfId="0" applyFont="1" applyFill="1" applyBorder="1" applyAlignment="1">
      <alignment/>
    </xf>
    <xf numFmtId="0" fontId="1" fillId="22" borderId="10" xfId="0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1" fillId="22" borderId="10" xfId="0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1" fillId="22" borderId="16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16" xfId="0" applyFont="1" applyFill="1" applyBorder="1" applyAlignment="1">
      <alignment/>
    </xf>
    <xf numFmtId="0" fontId="1" fillId="22" borderId="10" xfId="0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1" fillId="22" borderId="14" xfId="0" applyFont="1" applyFill="1" applyBorder="1" applyAlignment="1">
      <alignment/>
    </xf>
    <xf numFmtId="0" fontId="1" fillId="22" borderId="1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49" fontId="1" fillId="0" borderId="20" xfId="0" applyNumberFormat="1" applyFont="1" applyFill="1" applyBorder="1" applyAlignment="1">
      <alignment wrapText="1"/>
    </xf>
    <xf numFmtId="49" fontId="1" fillId="0" borderId="14" xfId="0" applyNumberFormat="1" applyFont="1" applyFill="1" applyBorder="1" applyAlignment="1">
      <alignment wrapText="1"/>
    </xf>
    <xf numFmtId="49" fontId="1" fillId="25" borderId="20" xfId="0" applyNumberFormat="1" applyFont="1" applyFill="1" applyBorder="1" applyAlignment="1">
      <alignment wrapText="1"/>
    </xf>
    <xf numFmtId="49" fontId="1" fillId="24" borderId="20" xfId="0" applyNumberFormat="1" applyFont="1" applyFill="1" applyBorder="1" applyAlignment="1">
      <alignment wrapText="1"/>
    </xf>
    <xf numFmtId="0" fontId="9" fillId="7" borderId="10" xfId="0" applyFont="1" applyFill="1" applyBorder="1" applyAlignment="1">
      <alignment/>
    </xf>
    <xf numFmtId="0" fontId="9" fillId="7" borderId="11" xfId="0" applyFont="1" applyFill="1" applyBorder="1" applyAlignment="1">
      <alignment/>
    </xf>
    <xf numFmtId="0" fontId="9" fillId="7" borderId="14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24" borderId="14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32" xfId="0" applyFont="1" applyBorder="1" applyAlignment="1">
      <alignment/>
    </xf>
    <xf numFmtId="0" fontId="1" fillId="7" borderId="26" xfId="0" applyFont="1" applyFill="1" applyBorder="1" applyAlignment="1">
      <alignment/>
    </xf>
    <xf numFmtId="0" fontId="1" fillId="7" borderId="32" xfId="0" applyFont="1" applyFill="1" applyBorder="1" applyAlignment="1">
      <alignment/>
    </xf>
    <xf numFmtId="0" fontId="1" fillId="24" borderId="32" xfId="0" applyFont="1" applyFill="1" applyBorder="1" applyAlignment="1">
      <alignment/>
    </xf>
    <xf numFmtId="0" fontId="1" fillId="7" borderId="33" xfId="0" applyFont="1" applyFill="1" applyBorder="1" applyAlignment="1">
      <alignment/>
    </xf>
    <xf numFmtId="0" fontId="1" fillId="25" borderId="30" xfId="0" applyFont="1" applyFill="1" applyBorder="1" applyAlignment="1">
      <alignment/>
    </xf>
    <xf numFmtId="0" fontId="1" fillId="24" borderId="30" xfId="0" applyFont="1" applyFill="1" applyBorder="1" applyAlignment="1">
      <alignment/>
    </xf>
    <xf numFmtId="0" fontId="1" fillId="24" borderId="34" xfId="0" applyFont="1" applyFill="1" applyBorder="1" applyAlignment="1">
      <alignment/>
    </xf>
    <xf numFmtId="0" fontId="1" fillId="7" borderId="34" xfId="0" applyFont="1" applyFill="1" applyBorder="1" applyAlignment="1">
      <alignment/>
    </xf>
    <xf numFmtId="0" fontId="5" fillId="4" borderId="18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5" fillId="24" borderId="18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49" fontId="1" fillId="24" borderId="14" xfId="0" applyNumberFormat="1" applyFont="1" applyFill="1" applyBorder="1" applyAlignment="1">
      <alignment wrapText="1"/>
    </xf>
    <xf numFmtId="0" fontId="8" fillId="4" borderId="0" xfId="0" applyFont="1" applyFill="1" applyAlignment="1">
      <alignment/>
    </xf>
    <xf numFmtId="0" fontId="1" fillId="24" borderId="29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27" borderId="21" xfId="0" applyFont="1" applyFill="1" applyBorder="1" applyAlignment="1">
      <alignment/>
    </xf>
    <xf numFmtId="0" fontId="9" fillId="27" borderId="22" xfId="0" applyFont="1" applyFill="1" applyBorder="1" applyAlignment="1">
      <alignment/>
    </xf>
    <xf numFmtId="0" fontId="9" fillId="27" borderId="12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Rectangle 27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Rectangle 28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Rectangle 34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Rectangle 35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Rectangle 36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Rectangle 37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Rectangle 38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" name="Rectangle 40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72"/>
  <sheetViews>
    <sheetView tabSelected="1" view="pageBreakPreview" zoomScale="75" zoomScaleNormal="90" zoomScaleSheetLayoutView="75" zoomScalePageLayoutView="0" workbookViewId="0" topLeftCell="A22">
      <selection activeCell="T11" sqref="T11"/>
    </sheetView>
  </sheetViews>
  <sheetFormatPr defaultColWidth="9.00390625" defaultRowHeight="12.75"/>
  <cols>
    <col min="1" max="1" width="3.125" style="0" customWidth="1"/>
    <col min="2" max="2" width="32.50390625" style="0" customWidth="1"/>
    <col min="3" max="3" width="8.50390625" style="0" customWidth="1"/>
    <col min="4" max="4" width="4.625" style="0" customWidth="1"/>
    <col min="5" max="5" width="4.50390625" style="0" customWidth="1"/>
    <col min="6" max="6" width="4.625" style="0" customWidth="1"/>
    <col min="7" max="7" width="4.50390625" style="0" customWidth="1"/>
    <col min="8" max="8" width="4.625" style="0" customWidth="1"/>
    <col min="9" max="9" width="3.875" style="0" customWidth="1"/>
    <col min="10" max="10" width="3.625" style="0" customWidth="1"/>
    <col min="11" max="11" width="3.50390625" style="0" customWidth="1"/>
    <col min="12" max="12" width="4.625" style="0" customWidth="1"/>
    <col min="13" max="13" width="3.125" style="0" customWidth="1"/>
    <col min="14" max="14" width="3.625" style="0" customWidth="1"/>
    <col min="15" max="15" width="4.50390625" style="0" customWidth="1"/>
    <col min="16" max="17" width="3.50390625" style="0" customWidth="1"/>
    <col min="18" max="18" width="4.625" style="0" customWidth="1"/>
    <col min="19" max="19" width="3.875" style="0" customWidth="1"/>
    <col min="20" max="20" width="4.50390625" style="0" customWidth="1"/>
    <col min="21" max="21" width="4.875" style="0" customWidth="1"/>
    <col min="22" max="22" width="3.125" style="0" customWidth="1"/>
    <col min="23" max="23" width="3.625" style="0" customWidth="1"/>
    <col min="24" max="24" width="5.00390625" style="0" customWidth="1"/>
    <col min="25" max="25" width="3.875" style="0" customWidth="1"/>
    <col min="26" max="26" width="4.00390625" style="0" customWidth="1"/>
    <col min="27" max="27" width="5.125" style="0" customWidth="1"/>
    <col min="28" max="28" width="3.125" style="0" customWidth="1"/>
    <col min="29" max="29" width="3.50390625" style="0" customWidth="1"/>
    <col min="30" max="30" width="5.50390625" style="0" customWidth="1"/>
    <col min="31" max="31" width="2.50390625" style="0" customWidth="1"/>
  </cols>
  <sheetData>
    <row r="1" spans="2:30" ht="18.75" customHeight="1">
      <c r="B1" s="151"/>
      <c r="C1" s="151"/>
      <c r="D1" s="152" t="s">
        <v>79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</row>
    <row r="2" spans="2:30" ht="20.25" customHeight="1">
      <c r="B2" s="151"/>
      <c r="C2" s="151"/>
      <c r="D2" s="157" t="s">
        <v>82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1"/>
      <c r="V2" s="151"/>
      <c r="W2" s="151"/>
      <c r="X2" s="151"/>
      <c r="Y2" s="151"/>
      <c r="Z2" s="151"/>
      <c r="AA2" s="151"/>
      <c r="AB2" s="151"/>
      <c r="AC2" s="151"/>
      <c r="AD2" s="151"/>
    </row>
    <row r="3" spans="2:30" s="17" customFormat="1" ht="12">
      <c r="B3" s="32"/>
      <c r="C3" s="153" t="s">
        <v>70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5"/>
      <c r="AB3" s="154"/>
      <c r="AC3" s="154"/>
      <c r="AD3" s="155"/>
    </row>
    <row r="4" spans="2:30" s="93" customFormat="1" ht="9.75">
      <c r="B4" s="87" t="s">
        <v>0</v>
      </c>
      <c r="C4" s="88" t="s">
        <v>78</v>
      </c>
      <c r="D4" s="89" t="s">
        <v>1</v>
      </c>
      <c r="E4" s="89" t="s">
        <v>2</v>
      </c>
      <c r="F4" s="89" t="s">
        <v>3</v>
      </c>
      <c r="G4" s="111" t="s">
        <v>4</v>
      </c>
      <c r="H4" s="89" t="s">
        <v>5</v>
      </c>
      <c r="I4" s="89" t="s">
        <v>31</v>
      </c>
      <c r="J4" s="90"/>
      <c r="K4" s="91" t="s">
        <v>36</v>
      </c>
      <c r="L4" s="91"/>
      <c r="M4" s="91"/>
      <c r="N4" s="91"/>
      <c r="O4" s="91"/>
      <c r="P4" s="167" t="s">
        <v>6</v>
      </c>
      <c r="Q4" s="168" t="s">
        <v>37</v>
      </c>
      <c r="R4" s="168"/>
      <c r="S4" s="168"/>
      <c r="T4" s="168"/>
      <c r="U4" s="168"/>
      <c r="V4" s="169" t="s">
        <v>6</v>
      </c>
      <c r="W4" s="170" t="s">
        <v>38</v>
      </c>
      <c r="X4" s="170"/>
      <c r="Y4" s="170"/>
      <c r="Z4" s="170"/>
      <c r="AA4" s="171"/>
      <c r="AB4" s="90" t="s">
        <v>69</v>
      </c>
      <c r="AC4" s="91"/>
      <c r="AD4" s="92"/>
    </row>
    <row r="5" spans="2:30" s="93" customFormat="1" ht="9.75">
      <c r="B5" s="94" t="s">
        <v>7</v>
      </c>
      <c r="C5" s="95" t="s">
        <v>77</v>
      </c>
      <c r="D5" s="96" t="s">
        <v>9</v>
      </c>
      <c r="E5" s="96"/>
      <c r="F5" s="96"/>
      <c r="G5" s="96"/>
      <c r="H5" s="95"/>
      <c r="I5" s="97"/>
      <c r="J5" s="98" t="s">
        <v>10</v>
      </c>
      <c r="K5" s="99"/>
      <c r="L5" s="99"/>
      <c r="M5" s="98" t="s">
        <v>11</v>
      </c>
      <c r="N5" s="99"/>
      <c r="O5" s="99"/>
      <c r="P5" s="98" t="s">
        <v>12</v>
      </c>
      <c r="Q5" s="99"/>
      <c r="R5" s="99"/>
      <c r="S5" s="98" t="s">
        <v>13</v>
      </c>
      <c r="T5" s="99"/>
      <c r="U5" s="99"/>
      <c r="V5" s="98" t="s">
        <v>20</v>
      </c>
      <c r="W5" s="99"/>
      <c r="X5" s="100"/>
      <c r="Y5" s="98" t="s">
        <v>14</v>
      </c>
      <c r="Z5" s="99"/>
      <c r="AA5" s="100"/>
      <c r="AB5" s="98" t="s">
        <v>39</v>
      </c>
      <c r="AC5" s="99"/>
      <c r="AD5" s="100"/>
    </row>
    <row r="6" spans="2:30" s="93" customFormat="1" ht="9.75">
      <c r="B6" s="101"/>
      <c r="C6" s="102"/>
      <c r="D6" s="103"/>
      <c r="E6" s="103"/>
      <c r="F6" s="103"/>
      <c r="G6" s="103"/>
      <c r="H6" s="103"/>
      <c r="I6" s="103"/>
      <c r="J6" s="104" t="s">
        <v>71</v>
      </c>
      <c r="K6" s="105" t="s">
        <v>72</v>
      </c>
      <c r="L6" s="106" t="s">
        <v>30</v>
      </c>
      <c r="M6" s="107" t="s">
        <v>71</v>
      </c>
      <c r="N6" s="108" t="s">
        <v>72</v>
      </c>
      <c r="O6" s="109" t="s">
        <v>30</v>
      </c>
      <c r="P6" s="104" t="s">
        <v>15</v>
      </c>
      <c r="Q6" s="105" t="s">
        <v>72</v>
      </c>
      <c r="R6" s="106" t="s">
        <v>30</v>
      </c>
      <c r="S6" s="107" t="s">
        <v>15</v>
      </c>
      <c r="T6" s="108" t="s">
        <v>16</v>
      </c>
      <c r="U6" s="109" t="s">
        <v>30</v>
      </c>
      <c r="V6" s="104" t="s">
        <v>71</v>
      </c>
      <c r="W6" s="105" t="s">
        <v>72</v>
      </c>
      <c r="X6" s="106" t="s">
        <v>30</v>
      </c>
      <c r="Y6" s="107" t="s">
        <v>15</v>
      </c>
      <c r="Z6" s="108" t="s">
        <v>16</v>
      </c>
      <c r="AA6" s="109" t="s">
        <v>30</v>
      </c>
      <c r="AB6" s="104" t="s">
        <v>15</v>
      </c>
      <c r="AC6" s="105" t="s">
        <v>72</v>
      </c>
      <c r="AD6" s="106" t="s">
        <v>30</v>
      </c>
    </row>
    <row r="7" spans="2:30" s="17" customFormat="1" ht="11.25">
      <c r="B7" s="112" t="s">
        <v>54</v>
      </c>
      <c r="C7" s="113"/>
      <c r="D7" s="114"/>
      <c r="E7" s="115"/>
      <c r="F7" s="112"/>
      <c r="G7" s="115"/>
      <c r="H7" s="112"/>
      <c r="I7" s="114"/>
      <c r="J7" s="116"/>
      <c r="K7" s="117"/>
      <c r="L7" s="118"/>
      <c r="M7" s="116"/>
      <c r="N7" s="117"/>
      <c r="O7" s="118"/>
      <c r="P7" s="116"/>
      <c r="Q7" s="117"/>
      <c r="R7" s="118"/>
      <c r="S7" s="116"/>
      <c r="T7" s="117"/>
      <c r="U7" s="118"/>
      <c r="V7" s="116"/>
      <c r="W7" s="117"/>
      <c r="X7" s="116"/>
      <c r="Y7" s="116"/>
      <c r="Z7" s="117"/>
      <c r="AA7" s="116"/>
      <c r="AB7" s="116"/>
      <c r="AC7" s="117"/>
      <c r="AD7" s="116"/>
    </row>
    <row r="8" spans="2:30" s="17" customFormat="1" ht="11.25">
      <c r="B8" s="45" t="s">
        <v>62</v>
      </c>
      <c r="C8" s="36" t="s">
        <v>65</v>
      </c>
      <c r="D8" s="46">
        <f>SUM(E8:I8)</f>
        <v>300</v>
      </c>
      <c r="E8" s="46">
        <f>(J8+M8+P8+S8+V8+Y8+AB8)*15</f>
        <v>150</v>
      </c>
      <c r="F8" s="46">
        <f>((K8+N8+Q8+T8+W8+Z8+AC8)*15)</f>
        <v>150</v>
      </c>
      <c r="G8" s="46"/>
      <c r="H8" s="46"/>
      <c r="I8" s="46"/>
      <c r="J8" s="37">
        <v>4</v>
      </c>
      <c r="K8" s="43">
        <v>4</v>
      </c>
      <c r="L8" s="43"/>
      <c r="M8" s="40">
        <v>4</v>
      </c>
      <c r="N8" s="44">
        <v>4</v>
      </c>
      <c r="O8" s="44">
        <v>10</v>
      </c>
      <c r="P8" s="37">
        <v>2</v>
      </c>
      <c r="Q8" s="43">
        <v>2</v>
      </c>
      <c r="R8" s="43"/>
      <c r="S8" s="40"/>
      <c r="T8" s="44"/>
      <c r="U8" s="44"/>
      <c r="V8" s="37"/>
      <c r="W8" s="38"/>
      <c r="X8" s="37"/>
      <c r="Y8" s="40"/>
      <c r="Z8" s="41"/>
      <c r="AA8" s="36"/>
      <c r="AB8" s="37"/>
      <c r="AC8" s="38"/>
      <c r="AD8" s="37"/>
    </row>
    <row r="9" spans="2:30" s="17" customFormat="1" ht="11.25">
      <c r="B9" s="45" t="s">
        <v>47</v>
      </c>
      <c r="C9" s="36" t="s">
        <v>50</v>
      </c>
      <c r="D9" s="46">
        <f>SUM(E9:I9)</f>
        <v>240</v>
      </c>
      <c r="E9" s="46">
        <f>(J9+M9+P9+S9+V9+Y9+AB9)*15</f>
        <v>120</v>
      </c>
      <c r="F9" s="46">
        <f>((K9+N9+Q9+T9+W9+Z9+AC9)*15)</f>
        <v>120</v>
      </c>
      <c r="G9" s="46"/>
      <c r="H9" s="46"/>
      <c r="I9" s="46"/>
      <c r="J9" s="37">
        <v>4</v>
      </c>
      <c r="K9" s="43">
        <v>4</v>
      </c>
      <c r="L9" s="43"/>
      <c r="M9" s="44">
        <v>4</v>
      </c>
      <c r="N9" s="40">
        <v>4</v>
      </c>
      <c r="O9" s="40">
        <v>9</v>
      </c>
      <c r="P9" s="37"/>
      <c r="Q9" s="43"/>
      <c r="R9" s="43"/>
      <c r="S9" s="40"/>
      <c r="T9" s="44"/>
      <c r="U9" s="44"/>
      <c r="V9" s="37"/>
      <c r="W9" s="38"/>
      <c r="X9" s="39"/>
      <c r="Y9" s="40"/>
      <c r="Z9" s="41"/>
      <c r="AA9" s="47"/>
      <c r="AB9" s="37"/>
      <c r="AC9" s="38"/>
      <c r="AD9" s="39"/>
    </row>
    <row r="10" spans="2:30" s="17" customFormat="1" ht="11.25">
      <c r="B10" s="45" t="s">
        <v>40</v>
      </c>
      <c r="C10" s="36" t="s">
        <v>67</v>
      </c>
      <c r="D10" s="46">
        <f>SUM(E10:I10)</f>
        <v>60</v>
      </c>
      <c r="E10" s="46">
        <f>(J10+M10+P10+S10+V10+Y10+AB10)*15</f>
        <v>30</v>
      </c>
      <c r="F10" s="46">
        <f>((K10+N10+Q10+T10+W10+Z10+AC10)*15)</f>
        <v>30</v>
      </c>
      <c r="G10" s="46"/>
      <c r="H10" s="46"/>
      <c r="I10" s="46"/>
      <c r="J10" s="37">
        <v>2</v>
      </c>
      <c r="K10" s="43">
        <v>2</v>
      </c>
      <c r="L10" s="43"/>
      <c r="M10" s="44"/>
      <c r="N10" s="44"/>
      <c r="O10" s="44"/>
      <c r="P10" s="37"/>
      <c r="Q10" s="43"/>
      <c r="R10" s="43"/>
      <c r="S10" s="40"/>
      <c r="T10" s="44"/>
      <c r="U10" s="44"/>
      <c r="V10" s="37"/>
      <c r="W10" s="38"/>
      <c r="X10" s="37"/>
      <c r="Y10" s="40"/>
      <c r="Z10" s="41"/>
      <c r="AA10" s="47"/>
      <c r="AB10" s="37"/>
      <c r="AC10" s="38"/>
      <c r="AD10" s="37"/>
    </row>
    <row r="11" spans="2:30" s="17" customFormat="1" ht="11.25">
      <c r="B11" s="119" t="s">
        <v>55</v>
      </c>
      <c r="C11" s="116"/>
      <c r="D11" s="118"/>
      <c r="E11" s="118"/>
      <c r="F11" s="118"/>
      <c r="G11" s="118"/>
      <c r="H11" s="118"/>
      <c r="I11" s="118"/>
      <c r="J11" s="116"/>
      <c r="K11" s="118"/>
      <c r="L11" s="118"/>
      <c r="M11" s="118"/>
      <c r="N11" s="118"/>
      <c r="O11" s="118"/>
      <c r="P11" s="116"/>
      <c r="Q11" s="118"/>
      <c r="R11" s="118"/>
      <c r="S11" s="116"/>
      <c r="T11" s="118"/>
      <c r="U11" s="118"/>
      <c r="V11" s="116"/>
      <c r="W11" s="117"/>
      <c r="X11" s="118"/>
      <c r="Y11" s="116"/>
      <c r="Z11" s="117"/>
      <c r="AA11" s="112"/>
      <c r="AB11" s="116"/>
      <c r="AC11" s="117"/>
      <c r="AD11" s="116"/>
    </row>
    <row r="12" spans="2:30" s="5" customFormat="1" ht="11.25">
      <c r="B12" s="127" t="s">
        <v>95</v>
      </c>
      <c r="C12" s="67" t="s">
        <v>18</v>
      </c>
      <c r="D12" s="16">
        <f>SUM(E12:I12)</f>
        <v>60</v>
      </c>
      <c r="E12" s="59">
        <f>(J12+M12+P12+S12+V12+Y12+AB12)*15</f>
        <v>30</v>
      </c>
      <c r="F12" s="59">
        <f>((K12+N12+Q12+T12+W12+Z12+AC12)*15)</f>
        <v>30</v>
      </c>
      <c r="G12" s="16"/>
      <c r="H12" s="16"/>
      <c r="I12" s="16"/>
      <c r="J12" s="2"/>
      <c r="K12" s="15"/>
      <c r="L12" s="15"/>
      <c r="M12" s="16"/>
      <c r="N12" s="7"/>
      <c r="O12" s="7"/>
      <c r="P12" s="2"/>
      <c r="Q12" s="15"/>
      <c r="R12" s="15"/>
      <c r="S12" s="7">
        <v>2</v>
      </c>
      <c r="T12" s="16">
        <v>2</v>
      </c>
      <c r="U12" s="16"/>
      <c r="V12" s="2"/>
      <c r="W12" s="3"/>
      <c r="X12" s="2"/>
      <c r="Y12" s="7"/>
      <c r="Z12" s="67"/>
      <c r="AA12" s="6"/>
      <c r="AB12" s="2"/>
      <c r="AC12" s="3"/>
      <c r="AD12" s="2"/>
    </row>
    <row r="13" spans="2:30" s="5" customFormat="1" ht="11.25">
      <c r="B13" s="68" t="s">
        <v>23</v>
      </c>
      <c r="C13" s="7" t="s">
        <v>17</v>
      </c>
      <c r="D13" s="16">
        <f>SUM(E13:I13)</f>
        <v>60</v>
      </c>
      <c r="E13" s="16"/>
      <c r="F13" s="59"/>
      <c r="G13" s="16"/>
      <c r="H13" s="16">
        <f>((K13+N13+Q13+T13+W13+Z13+AC13)*15)</f>
        <v>60</v>
      </c>
      <c r="I13" s="16"/>
      <c r="J13" s="2"/>
      <c r="K13" s="15"/>
      <c r="L13" s="15"/>
      <c r="M13" s="16"/>
      <c r="N13" s="7"/>
      <c r="O13" s="7"/>
      <c r="P13" s="2"/>
      <c r="Q13" s="15"/>
      <c r="R13" s="15"/>
      <c r="S13" s="7"/>
      <c r="T13" s="16"/>
      <c r="U13" s="16"/>
      <c r="V13" s="2"/>
      <c r="W13" s="3">
        <v>4</v>
      </c>
      <c r="X13" s="2"/>
      <c r="Y13" s="7"/>
      <c r="Z13" s="12"/>
      <c r="AA13" s="6"/>
      <c r="AB13" s="2"/>
      <c r="AC13" s="3"/>
      <c r="AD13" s="2"/>
    </row>
    <row r="14" spans="2:30" s="5" customFormat="1" ht="11.25">
      <c r="B14" s="120" t="s">
        <v>56</v>
      </c>
      <c r="C14" s="121"/>
      <c r="D14" s="120"/>
      <c r="E14" s="120"/>
      <c r="F14" s="120"/>
      <c r="G14" s="120"/>
      <c r="H14" s="120"/>
      <c r="I14" s="120"/>
      <c r="J14" s="121"/>
      <c r="K14" s="120"/>
      <c r="L14" s="120"/>
      <c r="M14" s="120"/>
      <c r="N14" s="121"/>
      <c r="O14" s="121"/>
      <c r="P14" s="121"/>
      <c r="Q14" s="120"/>
      <c r="R14" s="120"/>
      <c r="S14" s="121"/>
      <c r="T14" s="120"/>
      <c r="U14" s="120"/>
      <c r="V14" s="121"/>
      <c r="W14" s="122"/>
      <c r="X14" s="121"/>
      <c r="Y14" s="121"/>
      <c r="Z14" s="123"/>
      <c r="AA14" s="124"/>
      <c r="AB14" s="121"/>
      <c r="AC14" s="122"/>
      <c r="AD14" s="121"/>
    </row>
    <row r="15" spans="2:30" s="5" customFormat="1" ht="11.25">
      <c r="B15" s="66" t="s">
        <v>43</v>
      </c>
      <c r="C15" s="7" t="s">
        <v>51</v>
      </c>
      <c r="D15" s="59">
        <f>SUM(E15:I15)</f>
        <v>60</v>
      </c>
      <c r="E15" s="59">
        <f>(J15+M15+P15+S15+V15+Y15+AB15)*15</f>
        <v>30</v>
      </c>
      <c r="F15" s="59">
        <f>((K15+N15+Q15+T15+W15+Z15+AC15)*15)</f>
        <v>30</v>
      </c>
      <c r="G15" s="16"/>
      <c r="H15" s="16"/>
      <c r="I15" s="16"/>
      <c r="J15" s="2"/>
      <c r="K15" s="15"/>
      <c r="L15" s="15"/>
      <c r="M15" s="16"/>
      <c r="N15" s="7"/>
      <c r="O15" s="7"/>
      <c r="P15" s="2">
        <v>2</v>
      </c>
      <c r="Q15" s="15">
        <v>2</v>
      </c>
      <c r="R15" s="15"/>
      <c r="S15" s="7"/>
      <c r="T15" s="16"/>
      <c r="U15" s="16"/>
      <c r="V15" s="2"/>
      <c r="W15" s="3"/>
      <c r="X15" s="2"/>
      <c r="Y15" s="7"/>
      <c r="Z15" s="12"/>
      <c r="AA15" s="6"/>
      <c r="AB15" s="2"/>
      <c r="AC15" s="3"/>
      <c r="AD15" s="2"/>
    </row>
    <row r="16" spans="2:30" s="5" customFormat="1" ht="11.25">
      <c r="B16" s="66" t="s">
        <v>44</v>
      </c>
      <c r="C16" s="7" t="s">
        <v>53</v>
      </c>
      <c r="D16" s="59">
        <f>SUM(E16:I16)</f>
        <v>60</v>
      </c>
      <c r="E16" s="59">
        <f>(J16+M16+P16+S16+V16+Y16+AB16)*15</f>
        <v>30</v>
      </c>
      <c r="F16" s="59">
        <f>((K16+N16+Q16+T16+W16+Z16+AC16)*15)</f>
        <v>30</v>
      </c>
      <c r="G16" s="16"/>
      <c r="H16" s="16"/>
      <c r="I16" s="16"/>
      <c r="J16" s="2"/>
      <c r="K16" s="15"/>
      <c r="L16" s="15"/>
      <c r="M16" s="16"/>
      <c r="N16" s="7"/>
      <c r="O16" s="7"/>
      <c r="P16" s="2"/>
      <c r="Q16" s="15"/>
      <c r="R16" s="15"/>
      <c r="S16" s="7">
        <v>2</v>
      </c>
      <c r="T16" s="16">
        <v>2</v>
      </c>
      <c r="U16" s="16"/>
      <c r="V16" s="2"/>
      <c r="W16" s="3"/>
      <c r="X16" s="2"/>
      <c r="Y16" s="7"/>
      <c r="Z16" s="12"/>
      <c r="AA16" s="6"/>
      <c r="AB16" s="2"/>
      <c r="AC16" s="3"/>
      <c r="AD16" s="2"/>
    </row>
    <row r="17" spans="2:30" s="5" customFormat="1" ht="11.25">
      <c r="B17" s="72" t="s">
        <v>45</v>
      </c>
      <c r="C17" s="7" t="s">
        <v>33</v>
      </c>
      <c r="D17" s="59">
        <f>SUM(E17:I17)</f>
        <v>60</v>
      </c>
      <c r="E17" s="59">
        <f>(J17+M17+P17+S17+V17+Y17+AB17)*15</f>
        <v>30</v>
      </c>
      <c r="F17" s="59">
        <f>((K17+N17+Q17+T17+W17+Z17+AC17)*15)</f>
        <v>30</v>
      </c>
      <c r="G17" s="16"/>
      <c r="H17" s="16"/>
      <c r="I17" s="16"/>
      <c r="J17" s="2"/>
      <c r="K17" s="15"/>
      <c r="L17" s="15"/>
      <c r="M17" s="16"/>
      <c r="N17" s="7"/>
      <c r="O17" s="7"/>
      <c r="P17" s="2"/>
      <c r="Q17" s="15"/>
      <c r="R17" s="15"/>
      <c r="S17" s="7"/>
      <c r="T17" s="16"/>
      <c r="U17" s="16"/>
      <c r="V17" s="2">
        <v>2</v>
      </c>
      <c r="W17" s="3">
        <v>2</v>
      </c>
      <c r="X17" s="2"/>
      <c r="Y17" s="7"/>
      <c r="Z17" s="12"/>
      <c r="AA17" s="6"/>
      <c r="AB17" s="2"/>
      <c r="AC17" s="3"/>
      <c r="AD17" s="2"/>
    </row>
    <row r="18" spans="2:30" s="5" customFormat="1" ht="27" customHeight="1">
      <c r="B18" s="128" t="s">
        <v>84</v>
      </c>
      <c r="C18" s="67" t="s">
        <v>53</v>
      </c>
      <c r="D18" s="59">
        <f>SUM(E18:I18)</f>
        <v>60</v>
      </c>
      <c r="E18" s="59">
        <f>(J18+M18+P18+S18+V18+Y18+AB18)*15</f>
        <v>30</v>
      </c>
      <c r="F18" s="59">
        <f>((K18+N18+Q18+T18+W18+Z18+AC18)*15)</f>
        <v>30</v>
      </c>
      <c r="G18" s="16"/>
      <c r="H18" s="16"/>
      <c r="I18" s="16"/>
      <c r="J18" s="2"/>
      <c r="K18" s="15"/>
      <c r="L18" s="15"/>
      <c r="M18" s="16"/>
      <c r="N18" s="7"/>
      <c r="O18" s="7"/>
      <c r="P18" s="2"/>
      <c r="Q18" s="15"/>
      <c r="R18" s="15"/>
      <c r="S18" s="7">
        <v>2</v>
      </c>
      <c r="T18" s="12">
        <v>2</v>
      </c>
      <c r="U18" s="6"/>
      <c r="V18" s="2"/>
      <c r="W18" s="3"/>
      <c r="X18" s="2"/>
      <c r="Y18" s="58"/>
      <c r="Z18" s="58"/>
      <c r="AA18" s="4"/>
      <c r="AB18" s="2"/>
      <c r="AC18" s="3"/>
      <c r="AD18" s="2"/>
    </row>
    <row r="19" spans="2:30" s="5" customFormat="1" ht="11.25">
      <c r="B19" s="120" t="s">
        <v>57</v>
      </c>
      <c r="C19" s="121"/>
      <c r="D19" s="120"/>
      <c r="E19" s="120"/>
      <c r="F19" s="120"/>
      <c r="G19" s="120"/>
      <c r="H19" s="120"/>
      <c r="I19" s="120"/>
      <c r="J19" s="121"/>
      <c r="K19" s="120"/>
      <c r="L19" s="120"/>
      <c r="M19" s="120"/>
      <c r="N19" s="121"/>
      <c r="O19" s="121"/>
      <c r="P19" s="121"/>
      <c r="Q19" s="120"/>
      <c r="R19" s="120"/>
      <c r="S19" s="121"/>
      <c r="T19" s="120"/>
      <c r="U19" s="120"/>
      <c r="V19" s="121"/>
      <c r="W19" s="122"/>
      <c r="X19" s="121"/>
      <c r="Y19" s="121"/>
      <c r="Z19" s="123"/>
      <c r="AA19" s="124"/>
      <c r="AB19" s="121"/>
      <c r="AC19" s="122"/>
      <c r="AD19" s="121"/>
    </row>
    <row r="20" spans="2:30" s="5" customFormat="1" ht="11.25">
      <c r="B20" s="66" t="s">
        <v>27</v>
      </c>
      <c r="C20" s="7" t="s">
        <v>17</v>
      </c>
      <c r="D20" s="59">
        <f>SUM(E20:I20)</f>
        <v>90</v>
      </c>
      <c r="E20" s="59"/>
      <c r="F20" s="59"/>
      <c r="G20" s="59"/>
      <c r="H20" s="16">
        <f>((K20+N20+Q20+T20+W20+Z20+AC20)*15)</f>
        <v>90</v>
      </c>
      <c r="I20" s="59"/>
      <c r="J20" s="2"/>
      <c r="K20" s="15"/>
      <c r="L20" s="15"/>
      <c r="M20" s="16"/>
      <c r="N20" s="7">
        <v>3</v>
      </c>
      <c r="O20" s="7">
        <v>3</v>
      </c>
      <c r="P20" s="2"/>
      <c r="Q20" s="15">
        <v>3</v>
      </c>
      <c r="R20" s="15"/>
      <c r="S20" s="7"/>
      <c r="T20" s="16"/>
      <c r="U20" s="16"/>
      <c r="V20" s="2"/>
      <c r="W20" s="3"/>
      <c r="X20" s="2"/>
      <c r="Y20" s="7"/>
      <c r="Z20" s="8"/>
      <c r="AA20" s="12"/>
      <c r="AB20" s="2"/>
      <c r="AC20" s="3"/>
      <c r="AD20" s="2"/>
    </row>
    <row r="21" spans="2:30" s="5" customFormat="1" ht="11.25">
      <c r="B21" s="66" t="s">
        <v>28</v>
      </c>
      <c r="C21" s="1" t="s">
        <v>17</v>
      </c>
      <c r="D21" s="59">
        <f>SUM(E21:I21)</f>
        <v>120</v>
      </c>
      <c r="E21" s="59"/>
      <c r="F21" s="59"/>
      <c r="G21" s="59"/>
      <c r="H21" s="16">
        <f>((K21+N21+Q21+T21+W21+Z21+AC21)*15)</f>
        <v>120</v>
      </c>
      <c r="I21" s="59"/>
      <c r="J21" s="2"/>
      <c r="K21" s="15"/>
      <c r="L21" s="15"/>
      <c r="M21" s="16"/>
      <c r="N21" s="7"/>
      <c r="O21" s="7"/>
      <c r="P21" s="2"/>
      <c r="Q21" s="15"/>
      <c r="R21" s="15"/>
      <c r="S21" s="7"/>
      <c r="T21" s="16"/>
      <c r="U21" s="16"/>
      <c r="V21" s="2"/>
      <c r="W21" s="3"/>
      <c r="X21" s="2"/>
      <c r="Y21" s="7"/>
      <c r="Z21" s="8"/>
      <c r="AA21" s="12"/>
      <c r="AB21" s="2"/>
      <c r="AC21" s="3">
        <v>8</v>
      </c>
      <c r="AD21" s="2"/>
    </row>
    <row r="22" spans="2:30" s="5" customFormat="1" ht="11.25">
      <c r="B22" s="66" t="s">
        <v>60</v>
      </c>
      <c r="C22" s="7" t="s">
        <v>17</v>
      </c>
      <c r="D22" s="59">
        <f>SUM(E22:I22)</f>
        <v>60</v>
      </c>
      <c r="E22" s="59"/>
      <c r="F22" s="59"/>
      <c r="G22" s="59"/>
      <c r="H22" s="16">
        <f>((K22+N22+Q22+T22+W22+Z22+AC22)*15)</f>
        <v>60</v>
      </c>
      <c r="I22" s="59"/>
      <c r="J22" s="2"/>
      <c r="K22" s="15"/>
      <c r="L22" s="15"/>
      <c r="M22" s="16"/>
      <c r="N22" s="7"/>
      <c r="O22" s="7"/>
      <c r="P22" s="2"/>
      <c r="Q22" s="15"/>
      <c r="R22" s="15"/>
      <c r="S22" s="7"/>
      <c r="T22" s="16"/>
      <c r="U22" s="16"/>
      <c r="V22" s="2"/>
      <c r="W22" s="3"/>
      <c r="X22" s="2"/>
      <c r="Y22" s="7"/>
      <c r="Z22" s="12">
        <v>4</v>
      </c>
      <c r="AA22" s="6"/>
      <c r="AB22" s="2"/>
      <c r="AC22" s="3"/>
      <c r="AD22" s="2"/>
    </row>
    <row r="23" spans="2:30" s="5" customFormat="1" ht="11.25">
      <c r="B23" s="16" t="s">
        <v>42</v>
      </c>
      <c r="C23" s="7" t="s">
        <v>17</v>
      </c>
      <c r="D23" s="59">
        <f>SUM(E23:I23)</f>
        <v>45</v>
      </c>
      <c r="E23" s="59">
        <f>(J23+M23+P23+S23+V23+Y23+AB23)*15</f>
        <v>15</v>
      </c>
      <c r="F23" s="59"/>
      <c r="G23" s="16"/>
      <c r="H23" s="16">
        <f>((K23+N23+Q23+T23+W23+Z23+AC23)*15)</f>
        <v>30</v>
      </c>
      <c r="I23" s="16"/>
      <c r="J23" s="2"/>
      <c r="K23" s="15"/>
      <c r="L23" s="15"/>
      <c r="M23" s="16"/>
      <c r="N23" s="7"/>
      <c r="O23" s="7"/>
      <c r="P23" s="2">
        <v>1</v>
      </c>
      <c r="Q23" s="15">
        <v>2</v>
      </c>
      <c r="R23" s="15"/>
      <c r="S23" s="7"/>
      <c r="T23" s="16"/>
      <c r="U23" s="16"/>
      <c r="V23" s="2"/>
      <c r="W23" s="3"/>
      <c r="X23" s="2"/>
      <c r="Y23" s="7"/>
      <c r="Z23" s="12"/>
      <c r="AA23" s="6"/>
      <c r="AB23" s="2"/>
      <c r="AC23" s="3"/>
      <c r="AD23" s="2"/>
    </row>
    <row r="24" spans="2:30" s="5" customFormat="1" ht="11.25">
      <c r="B24" s="16" t="s">
        <v>93</v>
      </c>
      <c r="C24" s="7" t="s">
        <v>17</v>
      </c>
      <c r="D24" s="59">
        <f>SUM(E24:I24)</f>
        <v>30</v>
      </c>
      <c r="E24" s="59">
        <f>(J24+M24+P24+S24+V24+Y24+AB24)*15</f>
        <v>0</v>
      </c>
      <c r="F24" s="59"/>
      <c r="G24" s="16"/>
      <c r="H24" s="16">
        <f>((K24+N24+Q24+T24+W24+Z24+AC24)*15)</f>
        <v>30</v>
      </c>
      <c r="I24" s="16"/>
      <c r="J24" s="2"/>
      <c r="K24" s="15"/>
      <c r="L24" s="15"/>
      <c r="M24" s="16"/>
      <c r="N24" s="7"/>
      <c r="O24" s="7"/>
      <c r="P24" s="2"/>
      <c r="Q24" s="15"/>
      <c r="R24" s="15"/>
      <c r="S24" s="7"/>
      <c r="T24" s="16">
        <v>2</v>
      </c>
      <c r="U24" s="16"/>
      <c r="V24" s="2"/>
      <c r="W24" s="3"/>
      <c r="X24" s="2"/>
      <c r="Y24" s="7"/>
      <c r="Z24" s="12"/>
      <c r="AA24" s="6"/>
      <c r="AB24" s="2"/>
      <c r="AC24" s="3"/>
      <c r="AD24" s="2"/>
    </row>
    <row r="25" spans="2:30" s="5" customFormat="1" ht="11.25">
      <c r="B25" s="125" t="s">
        <v>52</v>
      </c>
      <c r="C25" s="121"/>
      <c r="D25" s="120"/>
      <c r="E25" s="120"/>
      <c r="F25" s="120"/>
      <c r="G25" s="120"/>
      <c r="H25" s="120"/>
      <c r="I25" s="120"/>
      <c r="J25" s="121"/>
      <c r="K25" s="120"/>
      <c r="L25" s="120"/>
      <c r="M25" s="120"/>
      <c r="N25" s="120"/>
      <c r="O25" s="120"/>
      <c r="P25" s="121"/>
      <c r="Q25" s="120"/>
      <c r="R25" s="120"/>
      <c r="S25" s="121"/>
      <c r="T25" s="120"/>
      <c r="U25" s="120"/>
      <c r="V25" s="121"/>
      <c r="W25" s="122"/>
      <c r="X25" s="121"/>
      <c r="Y25" s="121"/>
      <c r="Z25" s="123"/>
      <c r="AA25" s="124"/>
      <c r="AB25" s="121"/>
      <c r="AC25" s="122"/>
      <c r="AD25" s="121"/>
    </row>
    <row r="26" spans="2:30" s="5" customFormat="1" ht="11.25">
      <c r="B26" s="128" t="s">
        <v>85</v>
      </c>
      <c r="C26" s="75" t="s">
        <v>49</v>
      </c>
      <c r="D26" s="59">
        <f>SUM(E26:I26)</f>
        <v>60</v>
      </c>
      <c r="E26" s="59">
        <f>(J26+M26+P26+S26+V26+Y26+AB26)*15</f>
        <v>30</v>
      </c>
      <c r="F26" s="59">
        <f>((K26+N26+Q26+T26+W26+Z26+AC26)*15)</f>
        <v>30</v>
      </c>
      <c r="G26" s="59"/>
      <c r="H26" s="59"/>
      <c r="I26" s="59"/>
      <c r="J26" s="2"/>
      <c r="K26" s="15"/>
      <c r="L26" s="15"/>
      <c r="M26" s="7">
        <v>2</v>
      </c>
      <c r="N26" s="16">
        <v>2</v>
      </c>
      <c r="O26" s="16">
        <v>4</v>
      </c>
      <c r="P26" s="2"/>
      <c r="Q26" s="15"/>
      <c r="R26" s="15"/>
      <c r="S26" s="7"/>
      <c r="T26" s="16"/>
      <c r="U26" s="16"/>
      <c r="V26" s="2"/>
      <c r="W26" s="3"/>
      <c r="X26" s="2"/>
      <c r="Y26" s="7"/>
      <c r="Z26" s="12"/>
      <c r="AA26" s="6"/>
      <c r="AB26" s="2"/>
      <c r="AC26" s="3"/>
      <c r="AD26" s="2"/>
    </row>
    <row r="27" spans="2:30" s="5" customFormat="1" ht="11.25">
      <c r="B27" s="66" t="s">
        <v>32</v>
      </c>
      <c r="C27" s="1" t="s">
        <v>24</v>
      </c>
      <c r="D27" s="59">
        <f>SUM(E27:I27)</f>
        <v>60</v>
      </c>
      <c r="E27" s="59">
        <f>(J27+M27+P27+S27+V27+Y27+AB27)*15</f>
        <v>30</v>
      </c>
      <c r="F27" s="59">
        <f>((K27+N27+Q27+T27+W27+Z27+AC27)*15)</f>
        <v>30</v>
      </c>
      <c r="G27" s="59"/>
      <c r="H27" s="59"/>
      <c r="I27" s="59"/>
      <c r="J27" s="2"/>
      <c r="K27" s="15"/>
      <c r="L27" s="15"/>
      <c r="M27" s="16"/>
      <c r="N27" s="16"/>
      <c r="O27" s="16"/>
      <c r="P27" s="2">
        <v>2</v>
      </c>
      <c r="Q27" s="15">
        <v>2</v>
      </c>
      <c r="R27" s="15"/>
      <c r="S27" s="7"/>
      <c r="T27" s="16"/>
      <c r="U27" s="16"/>
      <c r="V27" s="2"/>
      <c r="W27" s="3"/>
      <c r="X27" s="10"/>
      <c r="Y27" s="7"/>
      <c r="Z27" s="8"/>
      <c r="AA27" s="58"/>
      <c r="AB27" s="2"/>
      <c r="AC27" s="3"/>
      <c r="AD27" s="10"/>
    </row>
    <row r="28" spans="2:30" s="5" customFormat="1" ht="11.25">
      <c r="B28" s="120" t="s">
        <v>61</v>
      </c>
      <c r="C28" s="121"/>
      <c r="D28" s="120"/>
      <c r="E28" s="120"/>
      <c r="F28" s="120"/>
      <c r="G28" s="120"/>
      <c r="H28" s="120"/>
      <c r="I28" s="120"/>
      <c r="J28" s="121"/>
      <c r="K28" s="120"/>
      <c r="L28" s="120"/>
      <c r="M28" s="120"/>
      <c r="N28" s="120"/>
      <c r="O28" s="120"/>
      <c r="P28" s="121"/>
      <c r="Q28" s="120"/>
      <c r="R28" s="120"/>
      <c r="S28" s="121"/>
      <c r="T28" s="120"/>
      <c r="U28" s="120"/>
      <c r="V28" s="121"/>
      <c r="W28" s="122"/>
      <c r="X28" s="120"/>
      <c r="Y28" s="121"/>
      <c r="Z28" s="123"/>
      <c r="AA28" s="120"/>
      <c r="AB28" s="121"/>
      <c r="AC28" s="122"/>
      <c r="AD28" s="123"/>
    </row>
    <row r="29" spans="2:30" s="5" customFormat="1" ht="11.25">
      <c r="B29" s="68" t="s">
        <v>58</v>
      </c>
      <c r="C29" s="58" t="s">
        <v>17</v>
      </c>
      <c r="D29" s="69"/>
      <c r="E29" s="70"/>
      <c r="F29" s="69"/>
      <c r="G29" s="58"/>
      <c r="H29" s="58"/>
      <c r="I29" s="58"/>
      <c r="J29" s="10"/>
      <c r="K29" s="10"/>
      <c r="L29" s="10"/>
      <c r="M29" s="12"/>
      <c r="N29" s="12"/>
      <c r="O29" s="12"/>
      <c r="P29" s="10"/>
      <c r="Q29" s="10"/>
      <c r="R29" s="10"/>
      <c r="S29" s="12"/>
      <c r="T29" s="12">
        <v>2</v>
      </c>
      <c r="U29" s="12"/>
      <c r="V29" s="10"/>
      <c r="W29" s="10">
        <v>2</v>
      </c>
      <c r="X29" s="10"/>
      <c r="Y29" s="12"/>
      <c r="Z29" s="12"/>
      <c r="AA29" s="12"/>
      <c r="AB29" s="10"/>
      <c r="AC29" s="10"/>
      <c r="AD29" s="10"/>
    </row>
    <row r="30" spans="2:30" s="5" customFormat="1" ht="11.25">
      <c r="B30" s="66" t="s">
        <v>90</v>
      </c>
      <c r="C30" s="7" t="s">
        <v>34</v>
      </c>
      <c r="D30" s="16">
        <v>240</v>
      </c>
      <c r="E30" s="16"/>
      <c r="F30" s="59">
        <v>240</v>
      </c>
      <c r="G30" s="16"/>
      <c r="H30" s="16"/>
      <c r="I30" s="16"/>
      <c r="J30" s="2"/>
      <c r="K30" s="15"/>
      <c r="L30" s="15"/>
      <c r="M30" s="16"/>
      <c r="N30" s="7"/>
      <c r="O30" s="12"/>
      <c r="P30" s="10"/>
      <c r="Q30" s="10">
        <v>4</v>
      </c>
      <c r="R30" s="10"/>
      <c r="S30" s="7"/>
      <c r="T30" s="16">
        <v>4</v>
      </c>
      <c r="U30" s="16"/>
      <c r="V30" s="2"/>
      <c r="W30" s="71">
        <v>4</v>
      </c>
      <c r="X30" s="71"/>
      <c r="Y30" s="67"/>
      <c r="Z30" s="67">
        <v>4</v>
      </c>
      <c r="AA30" s="6"/>
      <c r="AB30" s="2"/>
      <c r="AC30" s="71"/>
      <c r="AD30" s="71"/>
    </row>
    <row r="31" spans="2:30" s="5" customFormat="1" ht="11.25">
      <c r="B31" s="120" t="s">
        <v>46</v>
      </c>
      <c r="C31" s="121"/>
      <c r="D31" s="120"/>
      <c r="E31" s="120"/>
      <c r="F31" s="120"/>
      <c r="G31" s="120"/>
      <c r="H31" s="120"/>
      <c r="I31" s="120"/>
      <c r="J31" s="121"/>
      <c r="K31" s="120"/>
      <c r="L31" s="120"/>
      <c r="M31" s="120"/>
      <c r="N31" s="120"/>
      <c r="O31" s="120"/>
      <c r="P31" s="121"/>
      <c r="Q31" s="120"/>
      <c r="R31" s="120"/>
      <c r="S31" s="121"/>
      <c r="T31" s="120"/>
      <c r="U31" s="120"/>
      <c r="V31" s="121"/>
      <c r="W31" s="122"/>
      <c r="X31" s="121"/>
      <c r="Y31" s="121"/>
      <c r="Z31" s="121"/>
      <c r="AA31" s="126"/>
      <c r="AB31" s="121"/>
      <c r="AC31" s="122"/>
      <c r="AD31" s="121"/>
    </row>
    <row r="32" spans="2:30" s="5" customFormat="1" ht="11.25">
      <c r="B32" s="66" t="s">
        <v>35</v>
      </c>
      <c r="C32" s="1" t="s">
        <v>17</v>
      </c>
      <c r="D32" s="59">
        <f>SUM(E32:I32)</f>
        <v>30</v>
      </c>
      <c r="E32" s="59"/>
      <c r="F32" s="59"/>
      <c r="G32" s="59"/>
      <c r="H32" s="16">
        <f>((K32+N32+Q32+T32+W32+Z32+AC32)*15)</f>
        <v>30</v>
      </c>
      <c r="I32" s="59"/>
      <c r="J32" s="2"/>
      <c r="K32" s="15">
        <v>2</v>
      </c>
      <c r="L32" s="15"/>
      <c r="M32" s="16"/>
      <c r="N32" s="16"/>
      <c r="O32" s="16"/>
      <c r="P32" s="2"/>
      <c r="Q32" s="15"/>
      <c r="R32" s="15"/>
      <c r="S32" s="7"/>
      <c r="T32" s="16"/>
      <c r="U32" s="16"/>
      <c r="V32" s="2"/>
      <c r="W32" s="3"/>
      <c r="X32" s="2"/>
      <c r="Y32" s="7"/>
      <c r="Z32" s="12"/>
      <c r="AA32" s="6"/>
      <c r="AB32" s="2"/>
      <c r="AC32" s="3"/>
      <c r="AD32" s="2"/>
    </row>
    <row r="33" spans="2:30" s="5" customFormat="1" ht="11.25">
      <c r="B33" s="120" t="s">
        <v>64</v>
      </c>
      <c r="C33" s="121"/>
      <c r="D33" s="120"/>
      <c r="E33" s="120"/>
      <c r="F33" s="120"/>
      <c r="G33" s="120"/>
      <c r="H33" s="120"/>
      <c r="I33" s="120"/>
      <c r="J33" s="121"/>
      <c r="K33" s="120"/>
      <c r="L33" s="120"/>
      <c r="M33" s="120"/>
      <c r="N33" s="120"/>
      <c r="O33" s="120"/>
      <c r="P33" s="121"/>
      <c r="Q33" s="120"/>
      <c r="R33" s="120"/>
      <c r="S33" s="121"/>
      <c r="T33" s="120"/>
      <c r="U33" s="120"/>
      <c r="V33" s="121"/>
      <c r="W33" s="122"/>
      <c r="X33" s="121"/>
      <c r="Y33" s="121"/>
      <c r="Z33" s="123"/>
      <c r="AA33" s="124"/>
      <c r="AB33" s="121"/>
      <c r="AC33" s="122"/>
      <c r="AD33" s="121"/>
    </row>
    <row r="34" spans="2:30" s="5" customFormat="1" ht="11.25">
      <c r="B34" s="66" t="s">
        <v>66</v>
      </c>
      <c r="C34" s="1" t="s">
        <v>17</v>
      </c>
      <c r="D34" s="59">
        <f>SUM(E34:I34)</f>
        <v>60</v>
      </c>
      <c r="E34" s="59">
        <f>(J34+M34+P34+S34+V34+Y34+AB34)*15</f>
        <v>30</v>
      </c>
      <c r="F34" s="59">
        <f>((K34+N34+Q34+T34+W34+Z34+AC34)*15)</f>
        <v>30</v>
      </c>
      <c r="G34" s="59"/>
      <c r="H34" s="59"/>
      <c r="I34" s="59"/>
      <c r="J34" s="2"/>
      <c r="K34" s="15"/>
      <c r="L34" s="15"/>
      <c r="M34" s="16"/>
      <c r="N34" s="7"/>
      <c r="O34" s="7"/>
      <c r="P34" s="2"/>
      <c r="Q34" s="15"/>
      <c r="R34" s="15"/>
      <c r="S34" s="7"/>
      <c r="T34" s="16"/>
      <c r="U34" s="16"/>
      <c r="V34" s="2"/>
      <c r="W34" s="3"/>
      <c r="X34" s="2"/>
      <c r="Y34" s="7">
        <v>2</v>
      </c>
      <c r="Z34" s="8">
        <v>2</v>
      </c>
      <c r="AA34" s="12"/>
      <c r="AB34" s="2"/>
      <c r="AC34" s="3"/>
      <c r="AD34" s="2"/>
    </row>
    <row r="35" spans="2:30" s="5" customFormat="1" ht="11.25">
      <c r="B35" s="125" t="s">
        <v>59</v>
      </c>
      <c r="C35" s="121"/>
      <c r="D35" s="120"/>
      <c r="E35" s="120"/>
      <c r="F35" s="120"/>
      <c r="G35" s="120"/>
      <c r="H35" s="120"/>
      <c r="I35" s="120"/>
      <c r="J35" s="121"/>
      <c r="K35" s="120"/>
      <c r="L35" s="120"/>
      <c r="M35" s="120"/>
      <c r="N35" s="121"/>
      <c r="O35" s="121"/>
      <c r="P35" s="121"/>
      <c r="Q35" s="120"/>
      <c r="R35" s="120"/>
      <c r="S35" s="121"/>
      <c r="T35" s="120"/>
      <c r="U35" s="120"/>
      <c r="V35" s="121"/>
      <c r="W35" s="122"/>
      <c r="X35" s="121"/>
      <c r="Y35" s="121"/>
      <c r="Z35" s="122"/>
      <c r="AA35" s="123"/>
      <c r="AB35" s="121"/>
      <c r="AC35" s="122"/>
      <c r="AD35" s="121"/>
    </row>
    <row r="36" spans="2:30" s="137" customFormat="1" ht="13.5" customHeight="1">
      <c r="B36" s="156" t="s">
        <v>91</v>
      </c>
      <c r="C36" s="67" t="s">
        <v>17</v>
      </c>
      <c r="D36" s="16">
        <f>SUM(E36:I36)</f>
        <v>15</v>
      </c>
      <c r="E36" s="16">
        <f>(J36+M36+P36+S36+V36+Y36+AB36)*15</f>
        <v>15</v>
      </c>
      <c r="F36" s="12"/>
      <c r="G36" s="16"/>
      <c r="H36" s="16"/>
      <c r="I36" s="16"/>
      <c r="J36" s="2"/>
      <c r="K36" s="15"/>
      <c r="L36" s="15"/>
      <c r="M36" s="16"/>
      <c r="N36" s="7"/>
      <c r="O36" s="7"/>
      <c r="P36" s="2"/>
      <c r="Q36" s="15"/>
      <c r="R36" s="15"/>
      <c r="S36" s="7">
        <v>1</v>
      </c>
      <c r="T36" s="16"/>
      <c r="U36" s="16"/>
      <c r="V36" s="2"/>
      <c r="W36" s="3"/>
      <c r="X36" s="2"/>
      <c r="Y36" s="7"/>
      <c r="Z36" s="12"/>
      <c r="AA36" s="12"/>
      <c r="AB36" s="2"/>
      <c r="AC36" s="3"/>
      <c r="AD36" s="2"/>
    </row>
    <row r="37" spans="2:30" s="60" customFormat="1" ht="11.25">
      <c r="B37" s="1" t="s">
        <v>92</v>
      </c>
      <c r="C37" s="58" t="s">
        <v>17</v>
      </c>
      <c r="D37" s="58">
        <f>SUM(E37:I37)</f>
        <v>100</v>
      </c>
      <c r="E37" s="58"/>
      <c r="F37" s="59"/>
      <c r="G37" s="58"/>
      <c r="H37" s="58"/>
      <c r="I37" s="58">
        <v>100</v>
      </c>
      <c r="J37" s="10"/>
      <c r="K37" s="10"/>
      <c r="L37" s="10"/>
      <c r="M37" s="12"/>
      <c r="N37" s="12"/>
      <c r="O37" s="12"/>
      <c r="P37" s="10"/>
      <c r="Q37" s="10"/>
      <c r="R37" s="10"/>
      <c r="S37" s="12"/>
      <c r="T37" s="12"/>
      <c r="U37" s="12"/>
      <c r="V37" s="10"/>
      <c r="W37" s="10"/>
      <c r="X37" s="10"/>
      <c r="Y37" s="12"/>
      <c r="Z37" s="7">
        <v>5</v>
      </c>
      <c r="AA37" s="7"/>
      <c r="AB37" s="10"/>
      <c r="AC37" s="10"/>
      <c r="AD37" s="10"/>
    </row>
    <row r="38" spans="2:30" s="5" customFormat="1" ht="15" customHeight="1" thickBot="1">
      <c r="B38" s="68" t="s">
        <v>76</v>
      </c>
      <c r="C38" s="110" t="s">
        <v>48</v>
      </c>
      <c r="D38" s="110">
        <f>SUM(E38:I38)</f>
        <v>150</v>
      </c>
      <c r="E38" s="138"/>
      <c r="F38" s="138"/>
      <c r="G38" s="138"/>
      <c r="H38" s="138"/>
      <c r="I38" s="110">
        <v>150</v>
      </c>
      <c r="J38" s="140"/>
      <c r="K38" s="140"/>
      <c r="L38" s="140"/>
      <c r="M38" s="141"/>
      <c r="N38" s="141"/>
      <c r="O38" s="141"/>
      <c r="P38" s="140"/>
      <c r="Q38" s="140"/>
      <c r="R38" s="140"/>
      <c r="S38" s="141"/>
      <c r="T38" s="141"/>
      <c r="U38" s="141"/>
      <c r="V38" s="85"/>
      <c r="W38" s="142"/>
      <c r="X38" s="85"/>
      <c r="Y38" s="143"/>
      <c r="Z38" s="143"/>
      <c r="AA38" s="144"/>
      <c r="AB38" s="85"/>
      <c r="AC38" s="142">
        <v>10</v>
      </c>
      <c r="AD38" s="85"/>
    </row>
    <row r="39" spans="2:30" s="5" customFormat="1" ht="12" thickBot="1" thickTop="1">
      <c r="B39" s="110" t="s">
        <v>22</v>
      </c>
      <c r="C39" s="73"/>
      <c r="D39" s="74">
        <f>SUM(D8:D38)</f>
        <v>2020</v>
      </c>
      <c r="E39" s="74">
        <f aca="true" t="shared" si="0" ref="E39:AA39">SUM(E8:E38)</f>
        <v>570</v>
      </c>
      <c r="F39" s="74">
        <f t="shared" si="0"/>
        <v>780</v>
      </c>
      <c r="G39" s="74"/>
      <c r="H39" s="74">
        <f t="shared" si="0"/>
        <v>420</v>
      </c>
      <c r="I39" s="74">
        <f t="shared" si="0"/>
        <v>250</v>
      </c>
      <c r="J39" s="83">
        <f t="shared" si="0"/>
        <v>10</v>
      </c>
      <c r="K39" s="83">
        <f t="shared" si="0"/>
        <v>12</v>
      </c>
      <c r="L39" s="83">
        <f t="shared" si="0"/>
        <v>0</v>
      </c>
      <c r="M39" s="74">
        <f t="shared" si="0"/>
        <v>10</v>
      </c>
      <c r="N39" s="74">
        <f t="shared" si="0"/>
        <v>13</v>
      </c>
      <c r="O39" s="74">
        <f t="shared" si="0"/>
        <v>26</v>
      </c>
      <c r="P39" s="83">
        <f>SUM(P8:P38)</f>
        <v>7</v>
      </c>
      <c r="Q39" s="83">
        <f>SUM(Q8:Q38)</f>
        <v>15</v>
      </c>
      <c r="R39" s="83">
        <f>SUM(R8:R38)</f>
        <v>0</v>
      </c>
      <c r="S39" s="74">
        <f t="shared" si="0"/>
        <v>7</v>
      </c>
      <c r="T39" s="74">
        <f t="shared" si="0"/>
        <v>14</v>
      </c>
      <c r="U39" s="74">
        <f t="shared" si="0"/>
        <v>0</v>
      </c>
      <c r="V39" s="83">
        <f>SUM(V8:V38)</f>
        <v>2</v>
      </c>
      <c r="W39" s="83">
        <f>SUM(W8:W38)</f>
        <v>12</v>
      </c>
      <c r="X39" s="83">
        <f>SUM(X8:X38)</f>
        <v>0</v>
      </c>
      <c r="Y39" s="74">
        <f t="shared" si="0"/>
        <v>2</v>
      </c>
      <c r="Z39" s="74">
        <f t="shared" si="0"/>
        <v>15</v>
      </c>
      <c r="AA39" s="74">
        <f t="shared" si="0"/>
        <v>0</v>
      </c>
      <c r="AB39" s="83"/>
      <c r="AC39" s="83">
        <f>SUM(AC8:AC38)</f>
        <v>18</v>
      </c>
      <c r="AD39" s="139">
        <f>SUM(AD8:AD38)</f>
        <v>0</v>
      </c>
    </row>
    <row r="40" spans="2:30" s="5" customFormat="1" ht="12" thickBot="1" thickTop="1">
      <c r="B40" s="74" t="s">
        <v>29</v>
      </c>
      <c r="C40" s="73"/>
      <c r="D40" s="74"/>
      <c r="E40" s="74"/>
      <c r="F40" s="74"/>
      <c r="G40" s="74"/>
      <c r="H40" s="74"/>
      <c r="I40" s="74"/>
      <c r="J40" s="164">
        <f>(J39+K39)</f>
        <v>22</v>
      </c>
      <c r="K40" s="165"/>
      <c r="L40" s="13"/>
      <c r="M40" s="160">
        <f>(M39+N39)</f>
        <v>23</v>
      </c>
      <c r="N40" s="161"/>
      <c r="O40" s="11"/>
      <c r="P40" s="164">
        <f>(P39+Q39)</f>
        <v>22</v>
      </c>
      <c r="Q40" s="165"/>
      <c r="R40" s="9"/>
      <c r="S40" s="160">
        <f>(S39+T39)</f>
        <v>21</v>
      </c>
      <c r="T40" s="161"/>
      <c r="U40" s="11"/>
      <c r="V40" s="164">
        <f>(V39+W39)</f>
        <v>14</v>
      </c>
      <c r="W40" s="165"/>
      <c r="X40" s="9"/>
      <c r="Y40" s="160">
        <f>(Y39+Z39)</f>
        <v>17</v>
      </c>
      <c r="Z40" s="161"/>
      <c r="AA40" s="14"/>
      <c r="AB40" s="164">
        <f>(AB39+AC39)</f>
        <v>18</v>
      </c>
      <c r="AC40" s="165"/>
      <c r="AD40" s="76"/>
    </row>
    <row r="41" spans="2:31" s="17" customFormat="1" ht="12" thickTop="1">
      <c r="B41" s="166" t="s">
        <v>89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</row>
    <row r="42" s="17" customFormat="1" ht="11.25">
      <c r="B42" s="17" t="s">
        <v>94</v>
      </c>
    </row>
    <row r="43" s="17" customFormat="1" ht="11.25"/>
    <row r="44" s="17" customFormat="1" ht="11.25"/>
    <row r="45" spans="2:30" s="17" customFormat="1" ht="12">
      <c r="B45" s="150"/>
      <c r="C45" s="147" t="s">
        <v>88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9"/>
      <c r="AB45" s="148"/>
      <c r="AC45" s="148"/>
      <c r="AD45" s="149"/>
    </row>
    <row r="46" spans="2:30" s="17" customFormat="1" ht="12" hidden="1">
      <c r="B46" s="24"/>
      <c r="C46" s="20" t="s">
        <v>74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1"/>
      <c r="AB46" s="19"/>
      <c r="AC46" s="19"/>
      <c r="AD46" s="21"/>
    </row>
    <row r="47" spans="2:30" s="17" customFormat="1" ht="11.25">
      <c r="B47" s="18" t="s">
        <v>0</v>
      </c>
      <c r="C47" s="22" t="s">
        <v>21</v>
      </c>
      <c r="D47" s="23" t="s">
        <v>1</v>
      </c>
      <c r="E47" s="23" t="s">
        <v>2</v>
      </c>
      <c r="F47" s="23" t="s">
        <v>3</v>
      </c>
      <c r="G47" s="23" t="s">
        <v>4</v>
      </c>
      <c r="H47" s="23" t="s">
        <v>5</v>
      </c>
      <c r="I47" s="23" t="s">
        <v>31</v>
      </c>
      <c r="J47" s="24"/>
      <c r="K47" s="25" t="s">
        <v>36</v>
      </c>
      <c r="L47" s="25"/>
      <c r="M47" s="25"/>
      <c r="N47" s="25"/>
      <c r="O47" s="25"/>
      <c r="P47" s="24" t="s">
        <v>6</v>
      </c>
      <c r="Q47" s="25" t="s">
        <v>37</v>
      </c>
      <c r="R47" s="25"/>
      <c r="S47" s="25"/>
      <c r="T47" s="25"/>
      <c r="U47" s="25"/>
      <c r="V47" s="24" t="s">
        <v>6</v>
      </c>
      <c r="W47" s="25" t="s">
        <v>38</v>
      </c>
      <c r="X47" s="25"/>
      <c r="Y47" s="25"/>
      <c r="Z47" s="25"/>
      <c r="AA47" s="26"/>
      <c r="AB47" s="24" t="s">
        <v>69</v>
      </c>
      <c r="AC47" s="25"/>
      <c r="AD47" s="26"/>
    </row>
    <row r="48" spans="2:30" s="17" customFormat="1" ht="11.25">
      <c r="B48" s="27" t="s">
        <v>7</v>
      </c>
      <c r="C48" s="28" t="s">
        <v>8</v>
      </c>
      <c r="D48" s="29" t="s">
        <v>9</v>
      </c>
      <c r="E48" s="29"/>
      <c r="F48" s="29"/>
      <c r="G48" s="29"/>
      <c r="H48" s="29"/>
      <c r="I48" s="29"/>
      <c r="J48" s="30" t="s">
        <v>10</v>
      </c>
      <c r="K48" s="31"/>
      <c r="L48" s="31"/>
      <c r="M48" s="32" t="s">
        <v>11</v>
      </c>
      <c r="N48" s="33"/>
      <c r="O48" s="33"/>
      <c r="P48" s="30" t="s">
        <v>12</v>
      </c>
      <c r="Q48" s="31"/>
      <c r="R48" s="31"/>
      <c r="S48" s="32" t="s">
        <v>13</v>
      </c>
      <c r="T48" s="33"/>
      <c r="U48" s="33"/>
      <c r="V48" s="30" t="s">
        <v>20</v>
      </c>
      <c r="W48" s="31"/>
      <c r="X48" s="34"/>
      <c r="Y48" s="32" t="s">
        <v>14</v>
      </c>
      <c r="Z48" s="33"/>
      <c r="AA48" s="35"/>
      <c r="AB48" s="30" t="s">
        <v>39</v>
      </c>
      <c r="AC48" s="31"/>
      <c r="AD48" s="34"/>
    </row>
    <row r="49" spans="2:30" s="93" customFormat="1" ht="9.75">
      <c r="B49" s="101"/>
      <c r="C49" s="102"/>
      <c r="D49" s="103"/>
      <c r="E49" s="103"/>
      <c r="F49" s="103"/>
      <c r="G49" s="103"/>
      <c r="H49" s="103"/>
      <c r="I49" s="103"/>
      <c r="J49" s="131" t="s">
        <v>15</v>
      </c>
      <c r="K49" s="132" t="s">
        <v>16</v>
      </c>
      <c r="L49" s="133" t="s">
        <v>30</v>
      </c>
      <c r="M49" s="134" t="s">
        <v>71</v>
      </c>
      <c r="N49" s="135" t="s">
        <v>73</v>
      </c>
      <c r="O49" s="136" t="s">
        <v>30</v>
      </c>
      <c r="P49" s="131" t="s">
        <v>15</v>
      </c>
      <c r="Q49" s="132" t="s">
        <v>73</v>
      </c>
      <c r="R49" s="133" t="s">
        <v>30</v>
      </c>
      <c r="S49" s="134" t="s">
        <v>15</v>
      </c>
      <c r="T49" s="135" t="s">
        <v>16</v>
      </c>
      <c r="U49" s="136" t="s">
        <v>30</v>
      </c>
      <c r="V49" s="131" t="s">
        <v>15</v>
      </c>
      <c r="W49" s="132" t="s">
        <v>73</v>
      </c>
      <c r="X49" s="133" t="s">
        <v>30</v>
      </c>
      <c r="Y49" s="134" t="s">
        <v>15</v>
      </c>
      <c r="Z49" s="135" t="s">
        <v>16</v>
      </c>
      <c r="AA49" s="136" t="s">
        <v>30</v>
      </c>
      <c r="AB49" s="131" t="s">
        <v>15</v>
      </c>
      <c r="AC49" s="132" t="s">
        <v>73</v>
      </c>
      <c r="AD49" s="133" t="s">
        <v>30</v>
      </c>
    </row>
    <row r="50" spans="2:30" s="17" customFormat="1" ht="11.25">
      <c r="B50" s="44" t="s">
        <v>83</v>
      </c>
      <c r="C50" s="40" t="s">
        <v>17</v>
      </c>
      <c r="D50" s="46">
        <f>SUM(E50:I50)</f>
        <v>60</v>
      </c>
      <c r="E50" s="46">
        <f>(J50+M50+P50+S50+V50+Y50+AB50)*15</f>
        <v>15</v>
      </c>
      <c r="F50" s="46"/>
      <c r="G50" s="44"/>
      <c r="H50" s="46">
        <f>((K50+N50+Q50+T50+W50+AC50)*15)</f>
        <v>45</v>
      </c>
      <c r="I50" s="44"/>
      <c r="J50" s="37"/>
      <c r="K50" s="43"/>
      <c r="L50" s="43"/>
      <c r="M50" s="44">
        <v>1</v>
      </c>
      <c r="N50" s="40">
        <v>3</v>
      </c>
      <c r="O50" s="40"/>
      <c r="P50" s="37"/>
      <c r="Q50" s="43"/>
      <c r="R50" s="43"/>
      <c r="S50" s="40"/>
      <c r="T50" s="44"/>
      <c r="U50" s="44"/>
      <c r="V50" s="37"/>
      <c r="W50" s="38"/>
      <c r="X50" s="37"/>
      <c r="Y50" s="40"/>
      <c r="Z50" s="41"/>
      <c r="AA50" s="42"/>
      <c r="AB50" s="37"/>
      <c r="AC50" s="38"/>
      <c r="AD50" s="37"/>
    </row>
    <row r="51" spans="2:30" s="5" customFormat="1" ht="11.25">
      <c r="B51" s="66" t="s">
        <v>63</v>
      </c>
      <c r="C51" s="1" t="s">
        <v>53</v>
      </c>
      <c r="D51" s="59">
        <f>SUM(E51:I51)</f>
        <v>60</v>
      </c>
      <c r="E51" s="59">
        <f>(J51+M51+P51+S51+V51+Y51+AB51)*15</f>
        <v>30</v>
      </c>
      <c r="F51" s="59">
        <f>((K51+N51+Q51+T51+W51+Z51+AC51)*15)</f>
        <v>30</v>
      </c>
      <c r="G51" s="59"/>
      <c r="H51" s="59"/>
      <c r="I51" s="59"/>
      <c r="J51" s="2"/>
      <c r="K51" s="15"/>
      <c r="L51" s="15"/>
      <c r="M51" s="16"/>
      <c r="N51" s="7"/>
      <c r="O51" s="7"/>
      <c r="P51" s="2"/>
      <c r="Q51" s="15"/>
      <c r="R51" s="15"/>
      <c r="S51" s="7">
        <v>2</v>
      </c>
      <c r="T51" s="16">
        <v>2</v>
      </c>
      <c r="U51" s="16"/>
      <c r="V51" s="2"/>
      <c r="W51" s="3"/>
      <c r="X51" s="10"/>
      <c r="Y51" s="7"/>
      <c r="Z51" s="8"/>
      <c r="AA51" s="58"/>
      <c r="AB51" s="2"/>
      <c r="AC51" s="3"/>
      <c r="AD51" s="10"/>
    </row>
    <row r="52" spans="2:30" s="17" customFormat="1" ht="11.25">
      <c r="B52" s="46" t="s">
        <v>26</v>
      </c>
      <c r="C52" s="36" t="s">
        <v>25</v>
      </c>
      <c r="D52" s="46">
        <f>SUM(E52:I52)</f>
        <v>60</v>
      </c>
      <c r="E52" s="46">
        <f>(J52+M52+P52+S52+V52+Y52+AB52)*15</f>
        <v>30</v>
      </c>
      <c r="F52" s="46">
        <f>((K52+N52+Q52+T52+W52+Z52+AC52)*15)</f>
        <v>30</v>
      </c>
      <c r="G52" s="46"/>
      <c r="H52" s="46"/>
      <c r="I52" s="46"/>
      <c r="J52" s="37"/>
      <c r="K52" s="43"/>
      <c r="L52" s="43"/>
      <c r="M52" s="44"/>
      <c r="N52" s="40"/>
      <c r="O52" s="40"/>
      <c r="P52" s="37"/>
      <c r="Q52" s="43"/>
      <c r="R52" s="43"/>
      <c r="S52" s="40"/>
      <c r="T52" s="44"/>
      <c r="U52" s="44"/>
      <c r="V52" s="37">
        <v>2</v>
      </c>
      <c r="W52" s="38">
        <v>2</v>
      </c>
      <c r="X52" s="37"/>
      <c r="Y52" s="40"/>
      <c r="Z52" s="41"/>
      <c r="AA52" s="42"/>
      <c r="AB52" s="39"/>
      <c r="AC52" s="31"/>
      <c r="AD52" s="39"/>
    </row>
    <row r="53" spans="2:30" s="17" customFormat="1" ht="11.25">
      <c r="B53" s="46" t="s">
        <v>41</v>
      </c>
      <c r="C53" s="36" t="s">
        <v>17</v>
      </c>
      <c r="D53" s="46">
        <f>SUM(E53:I53)</f>
        <v>60</v>
      </c>
      <c r="E53" s="46"/>
      <c r="F53" s="46"/>
      <c r="G53" s="46">
        <f>((K53+N53+Q53+T53+W53+Z53+AC53)*15)</f>
        <v>60</v>
      </c>
      <c r="H53" s="46"/>
      <c r="I53" s="46"/>
      <c r="J53" s="37"/>
      <c r="K53" s="43"/>
      <c r="L53" s="43"/>
      <c r="M53" s="44"/>
      <c r="N53" s="40"/>
      <c r="O53" s="40"/>
      <c r="P53" s="37"/>
      <c r="Q53" s="43"/>
      <c r="R53" s="43"/>
      <c r="S53" s="40"/>
      <c r="T53" s="44"/>
      <c r="U53" s="44"/>
      <c r="V53" s="37"/>
      <c r="W53" s="38"/>
      <c r="X53" s="37"/>
      <c r="Y53" s="40"/>
      <c r="Z53" s="41">
        <v>2</v>
      </c>
      <c r="AA53" s="42"/>
      <c r="AB53" s="37"/>
      <c r="AC53" s="38">
        <v>2</v>
      </c>
      <c r="AD53" s="37"/>
    </row>
    <row r="54" spans="2:30" s="49" customFormat="1" ht="12" thickBot="1">
      <c r="B54" s="47" t="s">
        <v>68</v>
      </c>
      <c r="C54" s="42"/>
      <c r="D54" s="46">
        <f>SUM(E54:I54)</f>
        <v>30</v>
      </c>
      <c r="E54" s="46">
        <f>(J54+M54+P54+S54+V54+Y54+AB54)*15</f>
        <v>30</v>
      </c>
      <c r="F54" s="24"/>
      <c r="G54" s="24"/>
      <c r="H54" s="24"/>
      <c r="I54" s="47"/>
      <c r="J54" s="78"/>
      <c r="K54" s="78"/>
      <c r="L54" s="78"/>
      <c r="M54" s="79"/>
      <c r="N54" s="79"/>
      <c r="O54" s="79"/>
      <c r="P54" s="78"/>
      <c r="Q54" s="78"/>
      <c r="R54" s="78"/>
      <c r="S54" s="79"/>
      <c r="T54" s="79"/>
      <c r="U54" s="79"/>
      <c r="V54" s="65">
        <v>2</v>
      </c>
      <c r="W54" s="81"/>
      <c r="X54" s="65"/>
      <c r="Y54" s="80"/>
      <c r="Z54" s="80"/>
      <c r="AA54" s="80"/>
      <c r="AB54" s="65"/>
      <c r="AC54" s="81"/>
      <c r="AD54" s="65"/>
    </row>
    <row r="55" spans="2:30" s="17" customFormat="1" ht="12" thickBot="1" thickTop="1">
      <c r="B55" s="62" t="s">
        <v>22</v>
      </c>
      <c r="C55" s="62"/>
      <c r="D55" s="63">
        <f>SUM(D50:D54)</f>
        <v>270</v>
      </c>
      <c r="E55" s="63">
        <f>SUM(E50:E54)</f>
        <v>105</v>
      </c>
      <c r="F55" s="63">
        <f>SUM(F50:F54)</f>
        <v>60</v>
      </c>
      <c r="G55" s="63">
        <f>SUM(G50:G54)</f>
        <v>60</v>
      </c>
      <c r="H55" s="63">
        <f>SUM(H50:H54)</f>
        <v>45</v>
      </c>
      <c r="I55" s="63"/>
      <c r="J55" s="164"/>
      <c r="K55" s="165"/>
      <c r="L55" s="54"/>
      <c r="M55" s="52">
        <f>SUM(M50:M54)</f>
        <v>1</v>
      </c>
      <c r="N55" s="52">
        <f>SUM(N50:N54)</f>
        <v>3</v>
      </c>
      <c r="O55" s="52">
        <f>SUM(O50:O54)</f>
        <v>0</v>
      </c>
      <c r="P55" s="164"/>
      <c r="Q55" s="165"/>
      <c r="R55" s="54"/>
      <c r="S55" s="52">
        <f aca="true" t="shared" si="1" ref="S55:X55">SUM(S50:S54)</f>
        <v>2</v>
      </c>
      <c r="T55" s="52">
        <f t="shared" si="1"/>
        <v>2</v>
      </c>
      <c r="U55" s="52">
        <f t="shared" si="1"/>
        <v>0</v>
      </c>
      <c r="V55" s="84">
        <f t="shared" si="1"/>
        <v>4</v>
      </c>
      <c r="W55" s="84">
        <f t="shared" si="1"/>
        <v>2</v>
      </c>
      <c r="X55" s="84">
        <f t="shared" si="1"/>
        <v>0</v>
      </c>
      <c r="Y55" s="52"/>
      <c r="Z55" s="52">
        <f>SUM(Z50:Z54)</f>
        <v>2</v>
      </c>
      <c r="AA55" s="52">
        <f>SUM(AA50:AA54)</f>
        <v>0</v>
      </c>
      <c r="AB55" s="84"/>
      <c r="AC55" s="84">
        <f>SUM(AC50:AC54)</f>
        <v>2</v>
      </c>
      <c r="AD55" s="82">
        <f>SUM(AD50:AD54)</f>
        <v>0</v>
      </c>
    </row>
    <row r="56" spans="2:30" s="17" customFormat="1" ht="12" thickBot="1" thickTop="1">
      <c r="B56" s="52" t="s">
        <v>29</v>
      </c>
      <c r="C56" s="51"/>
      <c r="D56" s="52"/>
      <c r="E56" s="52"/>
      <c r="F56" s="52"/>
      <c r="G56" s="52"/>
      <c r="H56" s="52"/>
      <c r="I56" s="63"/>
      <c r="J56" s="164"/>
      <c r="K56" s="165"/>
      <c r="L56" s="54"/>
      <c r="M56" s="160">
        <f>(M55+N55)</f>
        <v>4</v>
      </c>
      <c r="N56" s="161"/>
      <c r="O56" s="55"/>
      <c r="P56" s="164"/>
      <c r="Q56" s="165"/>
      <c r="R56" s="56"/>
      <c r="S56" s="160">
        <f>(S55+T55)</f>
        <v>4</v>
      </c>
      <c r="T56" s="161"/>
      <c r="U56" s="55"/>
      <c r="V56" s="164">
        <f>(V55+W55)</f>
        <v>6</v>
      </c>
      <c r="W56" s="165"/>
      <c r="X56" s="56"/>
      <c r="Y56" s="160">
        <f>(Y55+Z55)</f>
        <v>2</v>
      </c>
      <c r="Z56" s="161"/>
      <c r="AA56" s="57"/>
      <c r="AB56" s="164">
        <f>(AB55+AC55)</f>
        <v>2</v>
      </c>
      <c r="AC56" s="165"/>
      <c r="AD56" s="53"/>
    </row>
    <row r="57" ht="13.5" thickTop="1"/>
    <row r="59" s="17" customFormat="1" ht="11.25"/>
    <row r="60" spans="2:30" s="17" customFormat="1" ht="12">
      <c r="B60" s="150"/>
      <c r="C60" s="147" t="s">
        <v>75</v>
      </c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9"/>
      <c r="AB60" s="148"/>
      <c r="AC60" s="148"/>
      <c r="AD60" s="149"/>
    </row>
    <row r="61" spans="2:30" s="17" customFormat="1" ht="11.25">
      <c r="B61" s="18" t="s">
        <v>0</v>
      </c>
      <c r="C61" s="22" t="s">
        <v>78</v>
      </c>
      <c r="D61" s="23" t="s">
        <v>1</v>
      </c>
      <c r="E61" s="23" t="s">
        <v>2</v>
      </c>
      <c r="F61" s="23" t="s">
        <v>3</v>
      </c>
      <c r="G61" s="23" t="s">
        <v>4</v>
      </c>
      <c r="H61" s="23" t="s">
        <v>5</v>
      </c>
      <c r="I61" s="23" t="s">
        <v>31</v>
      </c>
      <c r="J61" s="24"/>
      <c r="K61" s="25" t="s">
        <v>36</v>
      </c>
      <c r="L61" s="25"/>
      <c r="M61" s="25"/>
      <c r="N61" s="25"/>
      <c r="O61" s="25"/>
      <c r="P61" s="24" t="s">
        <v>6</v>
      </c>
      <c r="Q61" s="25" t="s">
        <v>37</v>
      </c>
      <c r="R61" s="25"/>
      <c r="S61" s="25"/>
      <c r="T61" s="25"/>
      <c r="U61" s="25"/>
      <c r="V61" s="24" t="s">
        <v>6</v>
      </c>
      <c r="W61" s="25" t="s">
        <v>38</v>
      </c>
      <c r="X61" s="25"/>
      <c r="Y61" s="25"/>
      <c r="Z61" s="25"/>
      <c r="AA61" s="26"/>
      <c r="AB61" s="24" t="s">
        <v>69</v>
      </c>
      <c r="AC61" s="25"/>
      <c r="AD61" s="26"/>
    </row>
    <row r="62" spans="2:30" s="17" customFormat="1" ht="11.25">
      <c r="B62" s="27" t="s">
        <v>7</v>
      </c>
      <c r="C62" s="28" t="s">
        <v>77</v>
      </c>
      <c r="D62" s="29" t="s">
        <v>9</v>
      </c>
      <c r="E62" s="29"/>
      <c r="F62" s="29"/>
      <c r="G62" s="29"/>
      <c r="H62" s="29"/>
      <c r="I62" s="29"/>
      <c r="J62" s="30" t="s">
        <v>10</v>
      </c>
      <c r="K62" s="31"/>
      <c r="L62" s="31"/>
      <c r="M62" s="32" t="s">
        <v>11</v>
      </c>
      <c r="N62" s="33"/>
      <c r="O62" s="33"/>
      <c r="P62" s="30" t="s">
        <v>12</v>
      </c>
      <c r="Q62" s="31"/>
      <c r="R62" s="31"/>
      <c r="S62" s="32" t="s">
        <v>13</v>
      </c>
      <c r="T62" s="33"/>
      <c r="U62" s="33"/>
      <c r="V62" s="30" t="s">
        <v>20</v>
      </c>
      <c r="W62" s="31"/>
      <c r="X62" s="34"/>
      <c r="Y62" s="32" t="s">
        <v>14</v>
      </c>
      <c r="Z62" s="33"/>
      <c r="AA62" s="35"/>
      <c r="AB62" s="30" t="s">
        <v>39</v>
      </c>
      <c r="AC62" s="31"/>
      <c r="AD62" s="34"/>
    </row>
    <row r="63" spans="2:30" s="93" customFormat="1" ht="9.75">
      <c r="B63" s="94"/>
      <c r="C63" s="102"/>
      <c r="D63" s="103"/>
      <c r="E63" s="103"/>
      <c r="F63" s="103"/>
      <c r="G63" s="103"/>
      <c r="H63" s="103"/>
      <c r="I63" s="103"/>
      <c r="J63" s="104" t="s">
        <v>15</v>
      </c>
      <c r="K63" s="105" t="s">
        <v>16</v>
      </c>
      <c r="L63" s="106" t="s">
        <v>30</v>
      </c>
      <c r="M63" s="107" t="s">
        <v>71</v>
      </c>
      <c r="N63" s="108" t="s">
        <v>73</v>
      </c>
      <c r="O63" s="109" t="s">
        <v>30</v>
      </c>
      <c r="P63" s="104" t="s">
        <v>15</v>
      </c>
      <c r="Q63" s="105" t="s">
        <v>73</v>
      </c>
      <c r="R63" s="106" t="s">
        <v>30</v>
      </c>
      <c r="S63" s="107" t="s">
        <v>15</v>
      </c>
      <c r="T63" s="108" t="s">
        <v>16</v>
      </c>
      <c r="U63" s="109" t="s">
        <v>30</v>
      </c>
      <c r="V63" s="104" t="s">
        <v>15</v>
      </c>
      <c r="W63" s="105" t="s">
        <v>73</v>
      </c>
      <c r="X63" s="106" t="s">
        <v>30</v>
      </c>
      <c r="Y63" s="107" t="s">
        <v>15</v>
      </c>
      <c r="Z63" s="108" t="s">
        <v>16</v>
      </c>
      <c r="AA63" s="109" t="s">
        <v>30</v>
      </c>
      <c r="AB63" s="104" t="s">
        <v>15</v>
      </c>
      <c r="AC63" s="105" t="s">
        <v>73</v>
      </c>
      <c r="AD63" s="106" t="s">
        <v>30</v>
      </c>
    </row>
    <row r="64" spans="2:30" s="17" customFormat="1" ht="22.5">
      <c r="B64" s="129" t="s">
        <v>86</v>
      </c>
      <c r="C64" s="77" t="s">
        <v>17</v>
      </c>
      <c r="D64" s="50">
        <f>SUM(E64:I64)</f>
        <v>75</v>
      </c>
      <c r="E64" s="50">
        <f>(J64+M64+P64+S64+V64+Y64)*15</f>
        <v>30</v>
      </c>
      <c r="F64" s="50"/>
      <c r="G64" s="50"/>
      <c r="H64" s="50">
        <f>(K64+N64+Q64+T64+W64+Z64)*15-(I64+J64)</f>
        <v>45</v>
      </c>
      <c r="I64" s="50"/>
      <c r="J64" s="61"/>
      <c r="K64" s="61"/>
      <c r="L64" s="61"/>
      <c r="M64" s="50"/>
      <c r="N64" s="50"/>
      <c r="O64" s="50"/>
      <c r="P64" s="61"/>
      <c r="Q64" s="61"/>
      <c r="R64" s="61"/>
      <c r="S64" s="50"/>
      <c r="T64" s="50"/>
      <c r="U64" s="50"/>
      <c r="V64" s="61">
        <v>2</v>
      </c>
      <c r="W64" s="61">
        <v>3</v>
      </c>
      <c r="X64" s="61"/>
      <c r="Y64" s="50"/>
      <c r="Z64" s="50"/>
      <c r="AA64" s="50"/>
      <c r="AB64" s="61"/>
      <c r="AC64" s="61"/>
      <c r="AD64" s="61"/>
    </row>
    <row r="65" spans="2:30" s="17" customFormat="1" ht="17.25" customHeight="1" thickBot="1">
      <c r="B65" s="130" t="s">
        <v>87</v>
      </c>
      <c r="C65" s="48" t="s">
        <v>19</v>
      </c>
      <c r="D65" s="44">
        <f>SUM(E65:I65)</f>
        <v>60</v>
      </c>
      <c r="E65" s="44">
        <f>(J65+M65+P65+S65+V65+Y65)*15</f>
        <v>30</v>
      </c>
      <c r="F65" s="44">
        <f>(K65+N65+Q65+T65+W65+Z65)*15-(G65+H65)</f>
        <v>30</v>
      </c>
      <c r="G65" s="44"/>
      <c r="H65" s="44"/>
      <c r="I65" s="44"/>
      <c r="J65" s="65"/>
      <c r="K65" s="78"/>
      <c r="L65" s="78"/>
      <c r="M65" s="79"/>
      <c r="N65" s="80"/>
      <c r="O65" s="80"/>
      <c r="P65" s="65"/>
      <c r="Q65" s="78"/>
      <c r="R65" s="78"/>
      <c r="S65" s="80"/>
      <c r="T65" s="79"/>
      <c r="U65" s="79"/>
      <c r="V65" s="65"/>
      <c r="W65" s="81"/>
      <c r="X65" s="65"/>
      <c r="Y65" s="145">
        <v>2</v>
      </c>
      <c r="Z65" s="145">
        <v>2</v>
      </c>
      <c r="AA65" s="145"/>
      <c r="AB65" s="65"/>
      <c r="AC65" s="146"/>
      <c r="AD65" s="37"/>
    </row>
    <row r="66" spans="2:30" s="17" customFormat="1" ht="12" thickBot="1" thickTop="1">
      <c r="B66" s="63" t="s">
        <v>22</v>
      </c>
      <c r="C66" s="62"/>
      <c r="D66" s="63">
        <f>SUM(D64:D65)</f>
        <v>135</v>
      </c>
      <c r="E66" s="63">
        <f>SUM(E64:E65)</f>
        <v>60</v>
      </c>
      <c r="F66" s="63">
        <f>SUM(F64:F65)</f>
        <v>30</v>
      </c>
      <c r="G66" s="63"/>
      <c r="H66" s="63">
        <f>SUM(H64:H65)</f>
        <v>45</v>
      </c>
      <c r="I66" s="63"/>
      <c r="J66" s="43"/>
      <c r="K66" s="43"/>
      <c r="L66" s="43"/>
      <c r="M66" s="52"/>
      <c r="N66" s="52"/>
      <c r="O66" s="52"/>
      <c r="P66" s="43"/>
      <c r="Q66" s="43"/>
      <c r="R66" s="43"/>
      <c r="S66" s="52"/>
      <c r="T66" s="52"/>
      <c r="U66" s="52"/>
      <c r="V66" s="84">
        <f aca="true" t="shared" si="2" ref="V66:AA66">SUM(V64:V65)</f>
        <v>2</v>
      </c>
      <c r="W66" s="84">
        <f t="shared" si="2"/>
        <v>3</v>
      </c>
      <c r="X66" s="84">
        <f t="shared" si="2"/>
        <v>0</v>
      </c>
      <c r="Y66" s="52">
        <f t="shared" si="2"/>
        <v>2</v>
      </c>
      <c r="Z66" s="52">
        <f t="shared" si="2"/>
        <v>2</v>
      </c>
      <c r="AA66" s="52">
        <f t="shared" si="2"/>
        <v>0</v>
      </c>
      <c r="AB66" s="84"/>
      <c r="AC66" s="84"/>
      <c r="AD66" s="82"/>
    </row>
    <row r="67" spans="2:30" s="17" customFormat="1" ht="12" thickBot="1" thickTop="1">
      <c r="B67" s="52" t="s">
        <v>29</v>
      </c>
      <c r="C67" s="51"/>
      <c r="D67" s="52"/>
      <c r="E67" s="52"/>
      <c r="F67" s="52"/>
      <c r="G67" s="52"/>
      <c r="H67" s="52"/>
      <c r="I67" s="63"/>
      <c r="J67" s="162"/>
      <c r="K67" s="163"/>
      <c r="L67" s="54"/>
      <c r="M67" s="158"/>
      <c r="N67" s="159"/>
      <c r="O67" s="55"/>
      <c r="P67" s="162"/>
      <c r="Q67" s="163"/>
      <c r="R67" s="56"/>
      <c r="S67" s="158"/>
      <c r="T67" s="159"/>
      <c r="U67" s="55"/>
      <c r="V67" s="162">
        <f>(V66+W66)</f>
        <v>5</v>
      </c>
      <c r="W67" s="163"/>
      <c r="X67" s="56"/>
      <c r="Y67" s="158">
        <f>(Y66+Z66)</f>
        <v>4</v>
      </c>
      <c r="Z67" s="159"/>
      <c r="AA67" s="57"/>
      <c r="AB67" s="162"/>
      <c r="AC67" s="163"/>
      <c r="AD67" s="53"/>
    </row>
    <row r="68" spans="2:30" s="17" customFormat="1" ht="12" thickTop="1">
      <c r="B68" s="49"/>
      <c r="C68" s="49"/>
      <c r="D68" s="49"/>
      <c r="E68" s="49"/>
      <c r="F68" s="49"/>
      <c r="G68" s="49"/>
      <c r="H68" s="49"/>
      <c r="I68" s="49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</row>
    <row r="69" spans="2:30" s="17" customFormat="1" ht="11.25">
      <c r="B69" s="49"/>
      <c r="C69" s="49"/>
      <c r="D69" s="49"/>
      <c r="E69" s="49"/>
      <c r="F69" s="49"/>
      <c r="G69" s="49"/>
      <c r="H69" s="49"/>
      <c r="I69" s="49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</row>
    <row r="70" spans="2:30" s="17" customFormat="1" ht="11.25">
      <c r="B70" s="49"/>
      <c r="C70" s="49"/>
      <c r="D70" s="49"/>
      <c r="E70" s="49"/>
      <c r="F70" s="49"/>
      <c r="G70" s="49"/>
      <c r="H70" s="49"/>
      <c r="I70" s="49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</row>
    <row r="71" ht="15">
      <c r="B71" s="86" t="s">
        <v>80</v>
      </c>
    </row>
    <row r="72" ht="15">
      <c r="B72" s="86" t="s">
        <v>81</v>
      </c>
    </row>
  </sheetData>
  <sheetProtection/>
  <mergeCells count="25">
    <mergeCell ref="J67:K67"/>
    <mergeCell ref="S67:T67"/>
    <mergeCell ref="V56:W56"/>
    <mergeCell ref="Y56:Z56"/>
    <mergeCell ref="AB56:AC56"/>
    <mergeCell ref="S56:T56"/>
    <mergeCell ref="AB67:AC67"/>
    <mergeCell ref="V67:W67"/>
    <mergeCell ref="Y67:Z67"/>
    <mergeCell ref="V40:W40"/>
    <mergeCell ref="Y40:Z40"/>
    <mergeCell ref="AB40:AC40"/>
    <mergeCell ref="J40:K40"/>
    <mergeCell ref="M40:N40"/>
    <mergeCell ref="P40:Q40"/>
    <mergeCell ref="D2:T2"/>
    <mergeCell ref="M67:N67"/>
    <mergeCell ref="S40:T40"/>
    <mergeCell ref="P67:Q67"/>
    <mergeCell ref="J55:K55"/>
    <mergeCell ref="P55:Q55"/>
    <mergeCell ref="J56:K56"/>
    <mergeCell ref="M56:N56"/>
    <mergeCell ref="P56:Q56"/>
    <mergeCell ref="B41:AE41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C33" sqref="C33"/>
    </sheetView>
  </sheetViews>
  <sheetFormatPr defaultColWidth="9.00390625" defaultRowHeight="12.75"/>
  <cols>
    <col min="1" max="1" width="4.625" style="0" customWidth="1"/>
    <col min="2" max="2" width="40.00390625" style="0" customWidth="1"/>
    <col min="3" max="3" width="10.875" style="0" customWidth="1"/>
    <col min="4" max="4" width="6.625" style="0" customWidth="1"/>
    <col min="5" max="7" width="5.625" style="0" customWidth="1"/>
    <col min="8" max="8" width="5.125" style="0" customWidth="1"/>
    <col min="9" max="9" width="5.50390625" style="0" customWidth="1"/>
    <col min="10" max="12" width="4.375" style="0" customWidth="1"/>
    <col min="13" max="13" width="4.625" style="0" customWidth="1"/>
    <col min="14" max="26" width="4.375" style="0" customWidth="1"/>
    <col min="27" max="27" width="5.125" style="0" customWidth="1"/>
    <col min="28" max="29" width="4.375" style="0" customWidth="1"/>
    <col min="30" max="30" width="6.125" style="0" customWidth="1"/>
  </cols>
  <sheetData/>
  <sheetProtection/>
  <printOptions horizontalCentered="1" verticalCentered="1"/>
  <pageMargins left="0.1968503937007874" right="0" top="0" bottom="0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2010-02-16T12:53:45Z</cp:lastPrinted>
  <dcterms:created xsi:type="dcterms:W3CDTF">2002-01-05T18:26:14Z</dcterms:created>
  <dcterms:modified xsi:type="dcterms:W3CDTF">2010-06-17T11:49:41Z</dcterms:modified>
  <cp:category/>
  <cp:version/>
  <cp:contentType/>
  <cp:contentStatus/>
</cp:coreProperties>
</file>