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32" windowWidth="15360" windowHeight="87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'Arkusz1'!$A$1:$V$38</definedName>
  </definedNames>
  <calcPr fullCalcOnLoad="1"/>
</workbook>
</file>

<file path=xl/sharedStrings.xml><?xml version="1.0" encoding="utf-8"?>
<sst xmlns="http://schemas.openxmlformats.org/spreadsheetml/2006/main" count="86" uniqueCount="60">
  <si>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</si>
  <si>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</si>
  <si>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</si>
  <si>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</si>
  <si>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</si>
  <si>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</si>
  <si>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</si>
  <si>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</si>
  <si>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</si>
  <si>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</si>
  <si>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</si>
  <si>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</si>
  <si>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</si>
  <si>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</si>
  <si>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</si>
  <si>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</si>
  <si>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Fizyka jądra i cząstek elem. II</t>
  </si>
  <si>
    <t>egz 2</t>
  </si>
  <si>
    <t>Historia fizyki</t>
  </si>
  <si>
    <t>egz 1</t>
  </si>
  <si>
    <t>Seminarium</t>
  </si>
  <si>
    <t>Przedmiot społeczny</t>
  </si>
  <si>
    <t>Pracownia jądrowa</t>
  </si>
  <si>
    <t>egz/zal</t>
  </si>
  <si>
    <t>Pracownia specjalistyczna</t>
  </si>
  <si>
    <t>Seminarium magisterskie</t>
  </si>
  <si>
    <t>Pracownia magisterska</t>
  </si>
  <si>
    <t>Warsztat pracy nauczyciela</t>
  </si>
  <si>
    <t>Metodyka oceniania</t>
  </si>
  <si>
    <t>Zast. komp. w nauczaniu fizyki</t>
  </si>
  <si>
    <t>Prakt.  w szk. średniej  - 3 tyg.</t>
  </si>
  <si>
    <t>RAZEM</t>
  </si>
  <si>
    <t>RAZEM  wykł. i ćwicz.</t>
  </si>
  <si>
    <t>ECTS</t>
  </si>
  <si>
    <t>Egzamin magisterski</t>
  </si>
  <si>
    <t>Egz.</t>
  </si>
  <si>
    <t>Studia II stopnia - fizyka nauczycielska BIS</t>
  </si>
  <si>
    <t>Psychologia</t>
  </si>
  <si>
    <t>Pedagogika</t>
  </si>
  <si>
    <t>Kultura-historia-globalizacja</t>
  </si>
  <si>
    <t>Pracownia elektroniczna !</t>
  </si>
  <si>
    <t>Wykład specjalistyczny *</t>
  </si>
  <si>
    <t>Wybrane zagad. fiz. ciała stałego **</t>
  </si>
  <si>
    <t>Elementy astronomii i astrofizyki !</t>
  </si>
  <si>
    <t xml:space="preserve">    1(7) sem.</t>
  </si>
  <si>
    <t xml:space="preserve">    2 (8)sem.</t>
  </si>
  <si>
    <t xml:space="preserve">    3 (9)sem.</t>
  </si>
  <si>
    <t xml:space="preserve">    4(10) sem.</t>
  </si>
  <si>
    <t>* student uczestniczy w dwóch wykładach specjalistycznych i z jednego zdaje egzamin.</t>
  </si>
  <si>
    <t xml:space="preserve">** student wybiera jeden z dwóch zaproponowanych wykładów. </t>
  </si>
  <si>
    <t xml:space="preserve">! Przedmiot obowiazkowy dla studentów, którzy nie zaliczyli go na studiach licencjackich. </t>
  </si>
  <si>
    <t>Ponadto studenta obowiazuje w wybranym semestrze:</t>
  </si>
  <si>
    <t>Emisja głosu !</t>
  </si>
  <si>
    <t>egz 3</t>
  </si>
  <si>
    <t>Klasyczna fizyka teoretyczna 2 !</t>
  </si>
  <si>
    <t>Kwantowa fizyka teoretyczna 2 !</t>
  </si>
  <si>
    <t>Pracownia fizyczna II</t>
  </si>
  <si>
    <t>Obserwacje astronomiczne !</t>
  </si>
  <si>
    <r>
      <t xml:space="preserve"> I rok - 2009/2010;             </t>
    </r>
    <r>
      <rPr>
        <sz val="10"/>
        <color indexed="48"/>
        <rFont val="Arial CE"/>
        <family val="0"/>
      </rPr>
      <t>2010/2011</t>
    </r>
  </si>
  <si>
    <r>
      <t xml:space="preserve">II rok - </t>
    </r>
    <r>
      <rPr>
        <sz val="10"/>
        <color indexed="48"/>
        <rFont val="Arial CE"/>
        <family val="0"/>
      </rPr>
      <t>2010/2011</t>
    </r>
    <r>
      <rPr>
        <sz val="10"/>
        <rFont val="Arial CE"/>
        <family val="2"/>
      </rPr>
      <t>;       2011/2012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</si>
</sst>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sz val="8"/>
      <name val="Arial CE"/>
      <family val="2"/>
    </font>
    <font>
      <sz val="8"/>
      <name val="Times New Roman CE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7" borderId="15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24" borderId="1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21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3"/>
  <sheetViews>
    <sheetView tabSelected="1" view="pageBreakPreview" zoomScale="75" zoomScaleNormal="75" zoomScaleSheetLayoutView="75" workbookViewId="0" topLeftCell="A1">
      <selection activeCell="B6" sqref="B6:B30"/>
    </sheetView>
  </sheetViews>
  <sheetFormatPr defaultColWidth="9.00390625" defaultRowHeight="12.75"/>
  <cols>
    <col min="1" max="1" width="1.4921875" style="0" customWidth="1"/>
    <col min="2" max="2" width="38.375" style="0" customWidth="1"/>
    <col min="3" max="4" width="8.625" style="0" customWidth="1"/>
    <col min="5" max="9" width="6.625" style="0" customWidth="1"/>
    <col min="10" max="20" width="5.625" style="0" customWidth="1"/>
    <col min="21" max="21" width="6.00390625" style="0" customWidth="1"/>
    <col min="22" max="22" width="3.50390625" style="0" customWidth="1"/>
    <col min="23" max="27" width="5.625" style="0" customWidth="1"/>
  </cols>
  <sheetData>
    <row r="2" spans="2:27" ht="16.5" customHeight="1">
      <c r="B2" s="43"/>
      <c r="C2" s="44"/>
      <c r="D2" s="45" t="s">
        <v>36</v>
      </c>
      <c r="E2" s="44"/>
      <c r="F2" s="44"/>
      <c r="G2" s="46"/>
      <c r="H2" s="44"/>
      <c r="I2" s="44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7"/>
      <c r="W2" s="1"/>
      <c r="X2" s="1"/>
      <c r="Y2" s="1"/>
      <c r="Z2" s="1"/>
      <c r="AA2" s="1"/>
    </row>
    <row r="3" spans="2:27" s="27" customFormat="1" ht="15" customHeight="1"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54" t="s">
        <v>58</v>
      </c>
      <c r="K3" s="55"/>
      <c r="L3" s="55"/>
      <c r="M3" s="55"/>
      <c r="N3" s="55"/>
      <c r="O3" s="56"/>
      <c r="P3" s="57" t="s">
        <v>59</v>
      </c>
      <c r="Q3" s="58"/>
      <c r="R3" s="58"/>
      <c r="S3" s="58"/>
      <c r="T3" s="58"/>
      <c r="U3" s="59"/>
      <c r="W3" s="28"/>
      <c r="X3" s="28"/>
      <c r="Y3" s="28"/>
      <c r="Z3" s="28"/>
      <c r="AA3" s="28"/>
    </row>
    <row r="4" spans="2:27" s="27" customFormat="1" ht="15" customHeight="1">
      <c r="B4" s="25" t="s">
        <v>8</v>
      </c>
      <c r="C4" s="26" t="s">
        <v>9</v>
      </c>
      <c r="D4" s="25" t="s">
        <v>10</v>
      </c>
      <c r="E4" s="25"/>
      <c r="F4" s="25"/>
      <c r="G4" s="25"/>
      <c r="H4" s="25"/>
      <c r="I4" s="25"/>
      <c r="J4" s="38" t="s">
        <v>44</v>
      </c>
      <c r="K4" s="39"/>
      <c r="L4" s="39"/>
      <c r="M4" s="38" t="s">
        <v>45</v>
      </c>
      <c r="N4" s="39"/>
      <c r="O4" s="39"/>
      <c r="P4" s="38" t="s">
        <v>46</v>
      </c>
      <c r="Q4" s="39"/>
      <c r="R4" s="39"/>
      <c r="S4" s="38" t="s">
        <v>47</v>
      </c>
      <c r="T4" s="39"/>
      <c r="U4" s="52"/>
      <c r="W4" s="28"/>
      <c r="X4" s="28"/>
      <c r="Y4" s="28"/>
      <c r="Z4" s="28"/>
      <c r="AA4" s="28"/>
    </row>
    <row r="5" spans="2:27" s="27" customFormat="1" ht="15" customHeight="1">
      <c r="B5" s="29"/>
      <c r="C5" s="30"/>
      <c r="D5" s="29"/>
      <c r="E5" s="29"/>
      <c r="F5" s="29"/>
      <c r="G5" s="29"/>
      <c r="H5" s="29"/>
      <c r="I5" s="29"/>
      <c r="J5" s="31" t="s">
        <v>11</v>
      </c>
      <c r="K5" s="32" t="s">
        <v>12</v>
      </c>
      <c r="L5" s="33" t="s">
        <v>33</v>
      </c>
      <c r="M5" s="34" t="s">
        <v>13</v>
      </c>
      <c r="N5" s="35" t="s">
        <v>14</v>
      </c>
      <c r="O5" s="36" t="s">
        <v>33</v>
      </c>
      <c r="P5" s="31" t="s">
        <v>11</v>
      </c>
      <c r="Q5" s="32" t="s">
        <v>14</v>
      </c>
      <c r="R5" s="33" t="s">
        <v>33</v>
      </c>
      <c r="S5" s="34" t="s">
        <v>11</v>
      </c>
      <c r="T5" s="37" t="s">
        <v>12</v>
      </c>
      <c r="U5" s="36" t="s">
        <v>33</v>
      </c>
      <c r="W5" s="28"/>
      <c r="X5" s="28"/>
      <c r="Y5" s="28"/>
      <c r="Z5" s="28"/>
      <c r="AA5" s="28"/>
    </row>
    <row r="6" spans="2:27" ht="16.5" customHeight="1">
      <c r="B6" s="64" t="s">
        <v>43</v>
      </c>
      <c r="C6" s="3" t="s">
        <v>17</v>
      </c>
      <c r="D6" s="9">
        <v>45</v>
      </c>
      <c r="E6" s="9">
        <f>(J6+M6+P6+S6)*15</f>
        <v>45</v>
      </c>
      <c r="F6" s="9"/>
      <c r="G6" s="9"/>
      <c r="H6" s="9"/>
      <c r="I6" s="9"/>
      <c r="J6" s="3"/>
      <c r="K6" s="9"/>
      <c r="L6" s="9"/>
      <c r="M6" s="5">
        <v>3</v>
      </c>
      <c r="N6" s="10"/>
      <c r="O6" s="10"/>
      <c r="P6" s="3"/>
      <c r="Q6" s="9"/>
      <c r="R6" s="9"/>
      <c r="S6" s="5"/>
      <c r="T6" s="5"/>
      <c r="U6" s="6"/>
      <c r="W6" s="1"/>
      <c r="X6" s="1"/>
      <c r="Y6" s="1"/>
      <c r="Z6" s="1"/>
      <c r="AA6" s="1"/>
    </row>
    <row r="7" spans="2:27" ht="16.5" customHeight="1">
      <c r="B7" s="64" t="s">
        <v>52</v>
      </c>
      <c r="C7" s="3" t="s">
        <v>15</v>
      </c>
      <c r="D7" s="9">
        <v>30</v>
      </c>
      <c r="E7" s="9">
        <v>15</v>
      </c>
      <c r="F7" s="9">
        <v>15</v>
      </c>
      <c r="G7" s="9"/>
      <c r="H7" s="9"/>
      <c r="I7" s="9"/>
      <c r="J7" s="3">
        <v>1</v>
      </c>
      <c r="K7" s="9">
        <v>1</v>
      </c>
      <c r="L7" s="9"/>
      <c r="M7" s="5"/>
      <c r="N7" s="10"/>
      <c r="O7" s="10"/>
      <c r="P7" s="3"/>
      <c r="Q7" s="9"/>
      <c r="R7" s="9"/>
      <c r="S7" s="5"/>
      <c r="T7" s="5"/>
      <c r="U7" s="6"/>
      <c r="W7" s="1"/>
      <c r="X7" s="1"/>
      <c r="Y7" s="1"/>
      <c r="Z7" s="1"/>
      <c r="AA7" s="1"/>
    </row>
    <row r="8" spans="2:27" ht="16.5" customHeight="1">
      <c r="B8" s="64" t="s">
        <v>16</v>
      </c>
      <c r="C8" s="8" t="s">
        <v>17</v>
      </c>
      <c r="D8" s="7">
        <f aca="true" t="shared" si="0" ref="D8:D15">SUM(E8:I8)</f>
        <v>45</v>
      </c>
      <c r="E8" s="7">
        <f>(J8+M8+P8+S8)*15</f>
        <v>30</v>
      </c>
      <c r="F8" s="7">
        <f>(K8+N8+Q8+T8)*15-(G8+H8)</f>
        <v>15</v>
      </c>
      <c r="G8" s="7"/>
      <c r="H8" s="7"/>
      <c r="I8" s="7"/>
      <c r="J8" s="3"/>
      <c r="K8" s="9"/>
      <c r="L8" s="9"/>
      <c r="M8" s="5">
        <v>2</v>
      </c>
      <c r="N8" s="10">
        <v>1</v>
      </c>
      <c r="O8" s="10"/>
      <c r="P8" s="3"/>
      <c r="Q8" s="9"/>
      <c r="R8" s="9"/>
      <c r="S8" s="5"/>
      <c r="T8" s="5"/>
      <c r="U8" s="6"/>
      <c r="W8" s="1"/>
      <c r="X8" s="1"/>
      <c r="Y8" s="1"/>
      <c r="Z8" s="1"/>
      <c r="AA8" s="1"/>
    </row>
    <row r="9" spans="2:27" ht="16.5" customHeight="1">
      <c r="B9" s="64" t="s">
        <v>18</v>
      </c>
      <c r="C9" s="8" t="s">
        <v>19</v>
      </c>
      <c r="D9" s="7">
        <f t="shared" si="0"/>
        <v>30</v>
      </c>
      <c r="E9" s="7">
        <f>(J9+M9+P9+S9)*15</f>
        <v>30</v>
      </c>
      <c r="F9" s="7"/>
      <c r="G9" s="7"/>
      <c r="H9" s="7"/>
      <c r="I9" s="7"/>
      <c r="J9" s="3">
        <v>2</v>
      </c>
      <c r="K9" s="9"/>
      <c r="L9" s="9"/>
      <c r="M9" s="10"/>
      <c r="N9" s="5"/>
      <c r="O9" s="5"/>
      <c r="P9" s="3"/>
      <c r="Q9" s="9"/>
      <c r="R9" s="9"/>
      <c r="S9" s="5"/>
      <c r="T9" s="5"/>
      <c r="U9" s="6"/>
      <c r="W9" s="1"/>
      <c r="X9" s="1"/>
      <c r="Y9" s="1"/>
      <c r="Z9" s="1"/>
      <c r="AA9" s="1"/>
    </row>
    <row r="10" spans="2:27" ht="16.5" customHeight="1">
      <c r="B10" s="64" t="s">
        <v>56</v>
      </c>
      <c r="C10" s="8" t="s">
        <v>15</v>
      </c>
      <c r="D10" s="7">
        <f t="shared" si="0"/>
        <v>120</v>
      </c>
      <c r="E10" s="7"/>
      <c r="F10" s="7"/>
      <c r="G10" s="7"/>
      <c r="H10" s="7">
        <f>(K10+N10+Q10+T10)*15-(I10)</f>
        <v>120</v>
      </c>
      <c r="I10" s="7"/>
      <c r="J10" s="3"/>
      <c r="K10" s="9">
        <v>8</v>
      </c>
      <c r="L10" s="9"/>
      <c r="M10" s="10"/>
      <c r="N10" s="5"/>
      <c r="O10" s="5"/>
      <c r="P10" s="3"/>
      <c r="Q10" s="9"/>
      <c r="R10" s="9"/>
      <c r="S10" s="5"/>
      <c r="T10" s="5"/>
      <c r="U10" s="6"/>
      <c r="W10" s="1"/>
      <c r="X10" s="1"/>
      <c r="Y10" s="1"/>
      <c r="Z10" s="1"/>
      <c r="AA10" s="1"/>
    </row>
    <row r="11" spans="2:27" ht="16.5" customHeight="1">
      <c r="B11" s="64" t="s">
        <v>39</v>
      </c>
      <c r="C11" s="8" t="s">
        <v>15</v>
      </c>
      <c r="D11" s="7">
        <f t="shared" si="0"/>
        <v>30</v>
      </c>
      <c r="E11" s="7">
        <f>(J11+M11+P11+S11)*15</f>
        <v>30</v>
      </c>
      <c r="F11" s="7"/>
      <c r="G11" s="7"/>
      <c r="H11" s="7"/>
      <c r="I11" s="7"/>
      <c r="J11" s="3"/>
      <c r="K11" s="9"/>
      <c r="L11" s="9"/>
      <c r="M11" s="10">
        <v>2</v>
      </c>
      <c r="N11" s="5"/>
      <c r="O11" s="5"/>
      <c r="P11" s="3"/>
      <c r="Q11" s="9"/>
      <c r="R11" s="9"/>
      <c r="S11" s="5"/>
      <c r="T11" s="5"/>
      <c r="U11" s="6"/>
      <c r="W11" s="1"/>
      <c r="X11" s="1"/>
      <c r="Y11" s="1"/>
      <c r="Z11" s="1"/>
      <c r="AA11" s="1"/>
    </row>
    <row r="12" spans="2:27" ht="16.5" customHeight="1">
      <c r="B12" s="64" t="s">
        <v>54</v>
      </c>
      <c r="C12" s="3" t="s">
        <v>17</v>
      </c>
      <c r="D12" s="9">
        <v>60</v>
      </c>
      <c r="E12" s="9">
        <v>30</v>
      </c>
      <c r="F12" s="9">
        <v>30</v>
      </c>
      <c r="G12" s="9"/>
      <c r="H12" s="9"/>
      <c r="I12" s="9"/>
      <c r="J12" s="3"/>
      <c r="K12" s="9"/>
      <c r="L12" s="9"/>
      <c r="M12" s="10">
        <v>2</v>
      </c>
      <c r="N12" s="5">
        <v>2</v>
      </c>
      <c r="O12" s="5"/>
      <c r="P12" s="3"/>
      <c r="Q12" s="9"/>
      <c r="R12" s="9"/>
      <c r="S12" s="5"/>
      <c r="T12" s="5"/>
      <c r="U12" s="6"/>
      <c r="W12" s="1"/>
      <c r="X12" s="1"/>
      <c r="Y12" s="1"/>
      <c r="Z12" s="1"/>
      <c r="AA12" s="1"/>
    </row>
    <row r="13" spans="2:27" ht="16.5" customHeight="1">
      <c r="B13" s="64" t="s">
        <v>55</v>
      </c>
      <c r="C13" s="3" t="s">
        <v>53</v>
      </c>
      <c r="D13" s="9">
        <v>60</v>
      </c>
      <c r="E13" s="9">
        <v>30</v>
      </c>
      <c r="F13" s="9">
        <v>30</v>
      </c>
      <c r="G13" s="9"/>
      <c r="H13" s="9"/>
      <c r="I13" s="9"/>
      <c r="J13" s="3"/>
      <c r="K13" s="9"/>
      <c r="L13" s="9"/>
      <c r="M13" s="10"/>
      <c r="N13" s="5"/>
      <c r="O13" s="5"/>
      <c r="P13" s="3">
        <v>2</v>
      </c>
      <c r="Q13" s="9">
        <v>2</v>
      </c>
      <c r="R13" s="9"/>
      <c r="S13" s="5"/>
      <c r="T13" s="5"/>
      <c r="U13" s="6"/>
      <c r="W13" s="1"/>
      <c r="X13" s="1"/>
      <c r="Y13" s="1"/>
      <c r="Z13" s="1"/>
      <c r="AA13" s="1"/>
    </row>
    <row r="14" spans="2:27" ht="16.5" customHeight="1">
      <c r="B14" s="64" t="s">
        <v>28</v>
      </c>
      <c r="C14" s="3" t="s">
        <v>15</v>
      </c>
      <c r="D14" s="9">
        <f t="shared" si="0"/>
        <v>45</v>
      </c>
      <c r="E14" s="9"/>
      <c r="F14" s="9">
        <f>(K14+N14+Q14+T14)*15-(G14+H14)</f>
        <v>45</v>
      </c>
      <c r="G14" s="9"/>
      <c r="H14" s="3"/>
      <c r="I14" s="9"/>
      <c r="J14" s="3"/>
      <c r="K14" s="9">
        <v>3</v>
      </c>
      <c r="L14" s="9"/>
      <c r="M14" s="10"/>
      <c r="N14" s="5"/>
      <c r="O14" s="5"/>
      <c r="P14" s="3"/>
      <c r="Q14" s="9"/>
      <c r="R14" s="9"/>
      <c r="S14" s="5"/>
      <c r="T14" s="5"/>
      <c r="U14" s="6"/>
      <c r="W14" s="1"/>
      <c r="X14" s="1"/>
      <c r="Y14" s="1"/>
      <c r="Z14" s="1"/>
      <c r="AA14" s="1"/>
    </row>
    <row r="15" spans="2:27" ht="16.5" customHeight="1">
      <c r="B15" s="64" t="s">
        <v>57</v>
      </c>
      <c r="C15" s="3" t="s">
        <v>15</v>
      </c>
      <c r="D15" s="9">
        <f t="shared" si="0"/>
        <v>15</v>
      </c>
      <c r="E15" s="9"/>
      <c r="F15" s="9"/>
      <c r="G15" s="9"/>
      <c r="H15" s="3">
        <f>(K15+N15+Q15+T15)*15-(I15)</f>
        <v>15</v>
      </c>
      <c r="I15" s="9"/>
      <c r="J15" s="3"/>
      <c r="K15" s="9">
        <v>1</v>
      </c>
      <c r="L15" s="9"/>
      <c r="M15" s="10"/>
      <c r="N15" s="5"/>
      <c r="O15" s="5"/>
      <c r="P15" s="3"/>
      <c r="Q15" s="9"/>
      <c r="R15" s="9"/>
      <c r="S15" s="5"/>
      <c r="T15" s="5"/>
      <c r="U15" s="6"/>
      <c r="W15" s="1"/>
      <c r="X15" s="1"/>
      <c r="Y15" s="1"/>
      <c r="Z15" s="1"/>
      <c r="AA15" s="1"/>
    </row>
    <row r="16" spans="2:27" ht="16.5" customHeight="1">
      <c r="B16" s="64" t="s">
        <v>38</v>
      </c>
      <c r="C16" s="3" t="s">
        <v>15</v>
      </c>
      <c r="D16" s="9"/>
      <c r="E16" s="9"/>
      <c r="F16" s="9"/>
      <c r="G16" s="9"/>
      <c r="H16" s="3"/>
      <c r="I16" s="9"/>
      <c r="J16" s="3"/>
      <c r="K16" s="9"/>
      <c r="L16" s="9"/>
      <c r="M16" s="10"/>
      <c r="N16" s="5"/>
      <c r="O16" s="5"/>
      <c r="P16" s="3"/>
      <c r="Q16" s="9"/>
      <c r="R16" s="9"/>
      <c r="S16" s="5"/>
      <c r="T16" s="5">
        <v>1</v>
      </c>
      <c r="U16" s="6"/>
      <c r="W16" s="1"/>
      <c r="X16" s="1"/>
      <c r="Y16" s="1"/>
      <c r="Z16" s="1"/>
      <c r="AA16" s="1"/>
    </row>
    <row r="17" spans="2:27" ht="16.5" customHeight="1">
      <c r="B17" s="64" t="s">
        <v>40</v>
      </c>
      <c r="C17" s="3" t="s">
        <v>15</v>
      </c>
      <c r="D17" s="9">
        <f aca="true" t="shared" si="1" ref="D17:D22">SUM(E17:I17)</f>
        <v>60</v>
      </c>
      <c r="E17" s="9"/>
      <c r="F17" s="9"/>
      <c r="G17" s="9"/>
      <c r="H17" s="9">
        <f>(K17+N17+Q17+T17)*15-(I17)</f>
        <v>60</v>
      </c>
      <c r="I17" s="9"/>
      <c r="J17" s="3"/>
      <c r="K17" s="9"/>
      <c r="L17" s="9"/>
      <c r="M17" s="10"/>
      <c r="N17" s="5">
        <v>4</v>
      </c>
      <c r="O17" s="5"/>
      <c r="P17" s="3"/>
      <c r="Q17" s="9"/>
      <c r="R17" s="9"/>
      <c r="S17" s="5"/>
      <c r="T17" s="5"/>
      <c r="U17" s="6"/>
      <c r="W17" s="1"/>
      <c r="X17" s="1"/>
      <c r="Y17" s="1"/>
      <c r="Z17" s="1"/>
      <c r="AA17" s="1"/>
    </row>
    <row r="18" spans="2:27" ht="16.5" customHeight="1">
      <c r="B18" s="64" t="s">
        <v>22</v>
      </c>
      <c r="C18" s="3" t="s">
        <v>15</v>
      </c>
      <c r="D18" s="9">
        <f t="shared" si="1"/>
        <v>60</v>
      </c>
      <c r="E18" s="9"/>
      <c r="F18" s="9"/>
      <c r="G18" s="9"/>
      <c r="H18" s="9">
        <f>(K18+N18+Q18+T18)*15-(I18)</f>
        <v>60</v>
      </c>
      <c r="I18" s="9"/>
      <c r="J18" s="3"/>
      <c r="K18" s="9"/>
      <c r="L18" s="9"/>
      <c r="M18" s="10"/>
      <c r="N18" s="5"/>
      <c r="O18" s="5"/>
      <c r="P18" s="3"/>
      <c r="Q18" s="9">
        <v>4</v>
      </c>
      <c r="R18" s="9"/>
      <c r="S18" s="5"/>
      <c r="T18" s="5"/>
      <c r="U18" s="6"/>
      <c r="W18" s="1"/>
      <c r="X18" s="1"/>
      <c r="Y18" s="1"/>
      <c r="Z18" s="1"/>
      <c r="AA18" s="1"/>
    </row>
    <row r="19" spans="2:27" ht="16.5" customHeight="1">
      <c r="B19" s="64" t="s">
        <v>26</v>
      </c>
      <c r="C19" s="3" t="s">
        <v>15</v>
      </c>
      <c r="D19" s="9">
        <f t="shared" si="1"/>
        <v>360</v>
      </c>
      <c r="E19" s="9"/>
      <c r="F19" s="9"/>
      <c r="G19" s="9"/>
      <c r="H19" s="3">
        <f>(K19+N19+Q19+T19)*15-(I19)</f>
        <v>360</v>
      </c>
      <c r="I19" s="9"/>
      <c r="J19" s="3"/>
      <c r="K19" s="9"/>
      <c r="L19" s="9"/>
      <c r="M19" s="10"/>
      <c r="N19" s="5"/>
      <c r="O19" s="5"/>
      <c r="P19" s="3"/>
      <c r="Q19" s="9">
        <v>8</v>
      </c>
      <c r="R19" s="9"/>
      <c r="S19" s="5"/>
      <c r="T19" s="5">
        <v>16</v>
      </c>
      <c r="U19" s="6"/>
      <c r="W19" s="1"/>
      <c r="X19" s="1"/>
      <c r="Y19" s="1"/>
      <c r="Z19" s="1"/>
      <c r="AA19" s="1"/>
    </row>
    <row r="20" spans="2:27" ht="16.5" customHeight="1">
      <c r="B20" s="64" t="s">
        <v>24</v>
      </c>
      <c r="C20" s="3" t="s">
        <v>15</v>
      </c>
      <c r="D20" s="9">
        <f t="shared" si="1"/>
        <v>90</v>
      </c>
      <c r="E20" s="9"/>
      <c r="F20" s="9"/>
      <c r="G20" s="9"/>
      <c r="H20" s="9">
        <f>(K20+N20+Q20+T20)*15-(I20)</f>
        <v>90</v>
      </c>
      <c r="I20" s="9"/>
      <c r="J20" s="3"/>
      <c r="K20" s="9"/>
      <c r="L20" s="9"/>
      <c r="M20" s="10"/>
      <c r="N20" s="5">
        <v>6</v>
      </c>
      <c r="O20" s="5"/>
      <c r="P20" s="3"/>
      <c r="Q20" s="9"/>
      <c r="R20" s="9"/>
      <c r="S20" s="5"/>
      <c r="T20" s="5"/>
      <c r="U20" s="6"/>
      <c r="W20" s="1"/>
      <c r="X20" s="1"/>
      <c r="Y20" s="1"/>
      <c r="Z20" s="1"/>
      <c r="AA20" s="1"/>
    </row>
    <row r="21" spans="2:27" ht="16.5" customHeight="1">
      <c r="B21" s="64" t="s">
        <v>30</v>
      </c>
      <c r="C21" s="3" t="s">
        <v>15</v>
      </c>
      <c r="D21" s="9">
        <f t="shared" si="1"/>
        <v>75</v>
      </c>
      <c r="E21" s="9"/>
      <c r="F21" s="9"/>
      <c r="G21" s="9"/>
      <c r="H21" s="3"/>
      <c r="I21" s="3">
        <f>(K21+N21+Q21+T21)*15</f>
        <v>75</v>
      </c>
      <c r="J21" s="3"/>
      <c r="K21" s="9"/>
      <c r="L21" s="9"/>
      <c r="M21" s="10"/>
      <c r="N21" s="5"/>
      <c r="O21" s="5"/>
      <c r="P21" s="3"/>
      <c r="Q21" s="9"/>
      <c r="R21" s="9"/>
      <c r="S21" s="5"/>
      <c r="T21" s="5">
        <v>5</v>
      </c>
      <c r="U21" s="6"/>
      <c r="W21" s="1"/>
      <c r="X21" s="1"/>
      <c r="Y21" s="1"/>
      <c r="Z21" s="1"/>
      <c r="AA21" s="1"/>
    </row>
    <row r="22" spans="2:26" ht="16.5" customHeight="1">
      <c r="B22" s="64" t="s">
        <v>21</v>
      </c>
      <c r="C22" s="3" t="s">
        <v>15</v>
      </c>
      <c r="D22" s="9">
        <f t="shared" si="1"/>
        <v>30</v>
      </c>
      <c r="E22" s="9">
        <f>(J22+M22+P22+S22)*15</f>
        <v>0</v>
      </c>
      <c r="F22" s="9">
        <f>(K22+N22+Q22+T22)*15-(G22+H22)</f>
        <v>30</v>
      </c>
      <c r="G22" s="9"/>
      <c r="H22" s="9"/>
      <c r="I22" s="9"/>
      <c r="J22" s="3"/>
      <c r="K22" s="9"/>
      <c r="L22" s="9"/>
      <c r="M22" s="24"/>
      <c r="N22" s="10">
        <v>2</v>
      </c>
      <c r="O22" s="10"/>
      <c r="P22" s="9"/>
      <c r="Q22" s="3"/>
      <c r="R22" s="3"/>
      <c r="S22" s="5"/>
      <c r="T22" s="10"/>
      <c r="U22" s="6"/>
      <c r="V22" s="1"/>
      <c r="W22" s="1"/>
      <c r="X22" s="1"/>
      <c r="Y22" s="1"/>
      <c r="Z22" s="1"/>
    </row>
    <row r="23" spans="2:26" ht="16.5" customHeight="1">
      <c r="B23" s="64" t="s">
        <v>37</v>
      </c>
      <c r="C23" s="3" t="s">
        <v>15</v>
      </c>
      <c r="D23" s="9"/>
      <c r="E23" s="9"/>
      <c r="F23" s="9"/>
      <c r="G23" s="9"/>
      <c r="H23" s="9"/>
      <c r="I23" s="9"/>
      <c r="J23" s="3"/>
      <c r="K23" s="9"/>
      <c r="L23" s="9"/>
      <c r="M23" s="5"/>
      <c r="N23" s="10"/>
      <c r="O23" s="10"/>
      <c r="P23" s="9"/>
      <c r="Q23" s="3"/>
      <c r="R23" s="3"/>
      <c r="S23" s="5"/>
      <c r="T23" s="10">
        <v>1</v>
      </c>
      <c r="U23" s="5"/>
      <c r="V23" s="1"/>
      <c r="W23" s="1"/>
      <c r="X23" s="1"/>
      <c r="Y23" s="1"/>
      <c r="Z23" s="1"/>
    </row>
    <row r="24" spans="2:27" ht="16.5" customHeight="1">
      <c r="B24" s="64" t="s">
        <v>20</v>
      </c>
      <c r="C24" s="3" t="s">
        <v>15</v>
      </c>
      <c r="D24" s="9">
        <f aca="true" t="shared" si="2" ref="D24:D29">SUM(E24:I24)</f>
        <v>60</v>
      </c>
      <c r="E24" s="9"/>
      <c r="F24" s="9"/>
      <c r="G24" s="9">
        <f>(K24+N24+Q24+T24)*15</f>
        <v>60</v>
      </c>
      <c r="H24" s="9"/>
      <c r="I24" s="9"/>
      <c r="J24" s="3"/>
      <c r="K24" s="9">
        <v>2</v>
      </c>
      <c r="L24" s="9"/>
      <c r="M24" s="10"/>
      <c r="N24" s="5">
        <v>2</v>
      </c>
      <c r="O24" s="5"/>
      <c r="P24" s="3"/>
      <c r="Q24" s="9"/>
      <c r="R24" s="9"/>
      <c r="S24" s="5"/>
      <c r="T24" s="5"/>
      <c r="U24" s="6"/>
      <c r="W24" s="1"/>
      <c r="X24" s="1"/>
      <c r="Y24" s="1"/>
      <c r="Z24" s="1"/>
      <c r="AA24" s="1"/>
    </row>
    <row r="25" spans="2:27" ht="16.5" customHeight="1">
      <c r="B25" s="64" t="s">
        <v>25</v>
      </c>
      <c r="C25" s="3" t="s">
        <v>15</v>
      </c>
      <c r="D25" s="9">
        <f t="shared" si="2"/>
        <v>60</v>
      </c>
      <c r="E25" s="9"/>
      <c r="F25" s="9"/>
      <c r="G25" s="9">
        <f>(K25+N25+Q25+T25)*15</f>
        <v>60</v>
      </c>
      <c r="H25" s="9"/>
      <c r="I25" s="9"/>
      <c r="J25" s="3"/>
      <c r="K25" s="9"/>
      <c r="L25" s="9"/>
      <c r="M25" s="10"/>
      <c r="N25" s="5"/>
      <c r="O25" s="5"/>
      <c r="P25" s="3"/>
      <c r="Q25" s="9">
        <v>2</v>
      </c>
      <c r="R25" s="9"/>
      <c r="S25" s="5"/>
      <c r="T25" s="5">
        <v>2</v>
      </c>
      <c r="U25" s="6"/>
      <c r="W25" s="1"/>
      <c r="X25" s="1"/>
      <c r="Y25" s="1"/>
      <c r="Z25" s="1"/>
      <c r="AA25" s="1"/>
    </row>
    <row r="26" spans="2:27" ht="16.5" customHeight="1">
      <c r="B26" s="64" t="s">
        <v>27</v>
      </c>
      <c r="C26" s="3" t="s">
        <v>15</v>
      </c>
      <c r="D26" s="9">
        <f t="shared" si="2"/>
        <v>60</v>
      </c>
      <c r="E26" s="9">
        <f>(J26+M26+P26+S26)*15</f>
        <v>30</v>
      </c>
      <c r="F26" s="9">
        <f>(K26+N26+Q26+T26)*15-(G26+H26)</f>
        <v>30</v>
      </c>
      <c r="G26" s="9"/>
      <c r="H26" s="3"/>
      <c r="I26" s="3"/>
      <c r="J26" s="3">
        <v>2</v>
      </c>
      <c r="K26" s="9">
        <v>2</v>
      </c>
      <c r="L26" s="9"/>
      <c r="M26" s="10"/>
      <c r="N26" s="5"/>
      <c r="O26" s="5"/>
      <c r="P26" s="3"/>
      <c r="Q26" s="9"/>
      <c r="R26" s="9"/>
      <c r="S26" s="5"/>
      <c r="T26" s="5"/>
      <c r="U26" s="6"/>
      <c r="W26" s="1"/>
      <c r="X26" s="1"/>
      <c r="Y26" s="1"/>
      <c r="Z26" s="1"/>
      <c r="AA26" s="1"/>
    </row>
    <row r="27" spans="2:21" ht="16.5" customHeight="1">
      <c r="B27" s="65" t="s">
        <v>42</v>
      </c>
      <c r="C27" s="4" t="s">
        <v>17</v>
      </c>
      <c r="D27" s="9">
        <f t="shared" si="2"/>
        <v>60</v>
      </c>
      <c r="E27" s="4">
        <f>(J27+M27+P27+S27)*15</f>
        <v>30</v>
      </c>
      <c r="F27" s="4">
        <f>(K27+N27+Q27+T27)*15-(G27+H27)</f>
        <v>30</v>
      </c>
      <c r="G27" s="4"/>
      <c r="H27" s="4"/>
      <c r="I27" s="4"/>
      <c r="J27" s="4"/>
      <c r="K27" s="4"/>
      <c r="L27" s="4"/>
      <c r="M27" s="6">
        <v>2</v>
      </c>
      <c r="N27" s="6">
        <v>2</v>
      </c>
      <c r="O27" s="6"/>
      <c r="P27" s="4"/>
      <c r="Q27" s="4"/>
      <c r="R27" s="4"/>
      <c r="S27" s="6"/>
      <c r="T27" s="6"/>
      <c r="U27" s="6"/>
    </row>
    <row r="28" spans="2:21" ht="16.5" customHeight="1">
      <c r="B28" s="64" t="s">
        <v>41</v>
      </c>
      <c r="C28" s="3" t="s">
        <v>23</v>
      </c>
      <c r="D28" s="9">
        <f t="shared" si="2"/>
        <v>60</v>
      </c>
      <c r="E28" s="9">
        <f>(J28+M28+P28+S28)*15</f>
        <v>60</v>
      </c>
      <c r="F28" s="9"/>
      <c r="G28" s="9"/>
      <c r="H28" s="9"/>
      <c r="I28" s="9"/>
      <c r="J28" s="3"/>
      <c r="K28" s="9"/>
      <c r="L28" s="9"/>
      <c r="M28" s="10"/>
      <c r="N28" s="5"/>
      <c r="O28" s="5"/>
      <c r="P28" s="3">
        <v>2</v>
      </c>
      <c r="Q28" s="9"/>
      <c r="R28" s="9"/>
      <c r="S28" s="5">
        <v>2</v>
      </c>
      <c r="T28" s="6"/>
      <c r="U28" s="6"/>
    </row>
    <row r="29" spans="2:21" ht="16.5" customHeight="1">
      <c r="B29" s="66" t="s">
        <v>29</v>
      </c>
      <c r="C29" s="49" t="s">
        <v>15</v>
      </c>
      <c r="D29" s="50">
        <f t="shared" si="2"/>
        <v>45</v>
      </c>
      <c r="E29" s="50"/>
      <c r="F29" s="51"/>
      <c r="G29" s="48"/>
      <c r="H29" s="48">
        <f>(K29+N29+Q29+T29)*15-(I29)</f>
        <v>45</v>
      </c>
      <c r="I29" s="48"/>
      <c r="J29" s="48"/>
      <c r="K29" s="48"/>
      <c r="L29" s="48"/>
      <c r="M29" s="11"/>
      <c r="N29" s="11"/>
      <c r="O29" s="11"/>
      <c r="P29" s="48"/>
      <c r="Q29" s="48"/>
      <c r="R29" s="48"/>
      <c r="S29" s="11">
        <v>1</v>
      </c>
      <c r="T29" s="12">
        <v>3</v>
      </c>
      <c r="U29" s="6"/>
    </row>
    <row r="30" spans="2:21" ht="16.5" customHeight="1" thickBot="1">
      <c r="B30" s="67" t="s">
        <v>34</v>
      </c>
      <c r="C30" s="14" t="s">
        <v>35</v>
      </c>
      <c r="D30" s="15"/>
      <c r="E30" s="15"/>
      <c r="F30" s="15"/>
      <c r="G30" s="13"/>
      <c r="H30" s="13"/>
      <c r="I30" s="13"/>
      <c r="J30" s="13"/>
      <c r="K30" s="13"/>
      <c r="L30" s="13"/>
      <c r="M30" s="16"/>
      <c r="N30" s="16"/>
      <c r="O30" s="16"/>
      <c r="P30" s="13"/>
      <c r="Q30" s="13"/>
      <c r="R30" s="13"/>
      <c r="S30" s="16"/>
      <c r="T30" s="17"/>
      <c r="U30" s="12"/>
    </row>
    <row r="31" spans="2:27" ht="16.5" customHeight="1" thickBot="1" thickTop="1">
      <c r="B31" s="18" t="s">
        <v>31</v>
      </c>
      <c r="C31" s="19"/>
      <c r="D31" s="18">
        <f aca="true" t="shared" si="3" ref="D31:U31">SUM(D6:D30)</f>
        <v>1500</v>
      </c>
      <c r="E31" s="18">
        <f t="shared" si="3"/>
        <v>330</v>
      </c>
      <c r="F31" s="18">
        <f t="shared" si="3"/>
        <v>225</v>
      </c>
      <c r="G31" s="18">
        <f t="shared" si="3"/>
        <v>120</v>
      </c>
      <c r="H31" s="18">
        <f t="shared" si="3"/>
        <v>750</v>
      </c>
      <c r="I31" s="18">
        <f t="shared" si="3"/>
        <v>75</v>
      </c>
      <c r="J31" s="18">
        <f t="shared" si="3"/>
        <v>5</v>
      </c>
      <c r="K31" s="18">
        <f t="shared" si="3"/>
        <v>17</v>
      </c>
      <c r="L31" s="18">
        <f t="shared" si="3"/>
        <v>0</v>
      </c>
      <c r="M31" s="53">
        <f t="shared" si="3"/>
        <v>11</v>
      </c>
      <c r="N31" s="53">
        <f t="shared" si="3"/>
        <v>19</v>
      </c>
      <c r="O31" s="53">
        <f t="shared" si="3"/>
        <v>0</v>
      </c>
      <c r="P31" s="18">
        <f t="shared" si="3"/>
        <v>4</v>
      </c>
      <c r="Q31" s="18">
        <f t="shared" si="3"/>
        <v>16</v>
      </c>
      <c r="R31" s="18">
        <f t="shared" si="3"/>
        <v>0</v>
      </c>
      <c r="S31" s="53">
        <f t="shared" si="3"/>
        <v>3</v>
      </c>
      <c r="T31" s="53">
        <f t="shared" si="3"/>
        <v>28</v>
      </c>
      <c r="U31" s="17">
        <f t="shared" si="3"/>
        <v>0</v>
      </c>
      <c r="W31" s="1"/>
      <c r="X31" s="1"/>
      <c r="Y31" s="1"/>
      <c r="Z31" s="1"/>
      <c r="AA31" s="1"/>
    </row>
    <row r="32" spans="2:27" ht="16.5" customHeight="1" thickBot="1" thickTop="1">
      <c r="B32" s="15" t="s">
        <v>32</v>
      </c>
      <c r="C32" s="20"/>
      <c r="D32" s="15"/>
      <c r="E32" s="15"/>
      <c r="F32" s="15"/>
      <c r="G32" s="15"/>
      <c r="H32" s="15"/>
      <c r="I32" s="20"/>
      <c r="J32" s="60">
        <f>(J31+K31)</f>
        <v>22</v>
      </c>
      <c r="K32" s="61"/>
      <c r="L32" s="21"/>
      <c r="M32" s="62">
        <f>(M31+N31)</f>
        <v>30</v>
      </c>
      <c r="N32" s="63"/>
      <c r="O32" s="22"/>
      <c r="P32" s="60">
        <f>(P31+Q31)</f>
        <v>20</v>
      </c>
      <c r="Q32" s="61"/>
      <c r="R32" s="21"/>
      <c r="S32" s="62">
        <f>(S31+T31)</f>
        <v>31</v>
      </c>
      <c r="T32" s="63"/>
      <c r="U32" s="23"/>
      <c r="W32" s="1"/>
      <c r="X32" s="1"/>
      <c r="Y32" s="1"/>
      <c r="Z32" s="1"/>
      <c r="AA32" s="1"/>
    </row>
    <row r="33" spans="23:27" ht="16.5" customHeight="1" thickTop="1">
      <c r="W33" s="1"/>
      <c r="X33" s="1"/>
      <c r="Y33" s="1"/>
      <c r="Z33" s="1"/>
      <c r="AA33" s="1"/>
    </row>
    <row r="34" spans="2:8" s="2" customFormat="1" ht="16.5" customHeight="1">
      <c r="B34" s="41" t="s">
        <v>51</v>
      </c>
      <c r="C34" s="41"/>
      <c r="D34" s="41"/>
      <c r="E34" s="41"/>
      <c r="F34" s="41"/>
      <c r="G34" s="41"/>
      <c r="H34" s="41"/>
    </row>
    <row r="35" spans="2:27" s="2" customFormat="1" ht="16.5" customHeight="1">
      <c r="B35" s="41" t="s">
        <v>50</v>
      </c>
      <c r="C35" s="41"/>
      <c r="D35" s="41"/>
      <c r="E35" s="41"/>
      <c r="F35" s="41"/>
      <c r="G35" s="41"/>
      <c r="H35" s="41"/>
      <c r="W35" s="40"/>
      <c r="X35" s="40"/>
      <c r="Y35" s="40"/>
      <c r="Z35" s="40"/>
      <c r="AA35" s="40"/>
    </row>
    <row r="36" spans="2:27" s="2" customFormat="1" ht="16.5" customHeight="1">
      <c r="B36" s="41" t="s">
        <v>48</v>
      </c>
      <c r="C36" s="41"/>
      <c r="D36" s="41"/>
      <c r="E36" s="41"/>
      <c r="F36" s="41"/>
      <c r="G36" s="41"/>
      <c r="H36" s="41"/>
      <c r="W36" s="40"/>
      <c r="X36" s="40"/>
      <c r="Y36" s="40"/>
      <c r="Z36" s="40"/>
      <c r="AA36" s="40"/>
    </row>
    <row r="37" spans="2:27" s="2" customFormat="1" ht="16.5" customHeight="1">
      <c r="B37" s="41" t="s">
        <v>49</v>
      </c>
      <c r="C37" s="41"/>
      <c r="D37" s="41"/>
      <c r="E37" s="41"/>
      <c r="F37" s="41"/>
      <c r="G37" s="41"/>
      <c r="H37" s="41"/>
      <c r="W37" s="40"/>
      <c r="X37" s="40"/>
      <c r="Y37" s="40"/>
      <c r="Z37" s="40"/>
      <c r="AA37" s="40"/>
    </row>
    <row r="38" spans="2:8" s="2" customFormat="1" ht="16.5" customHeight="1">
      <c r="B38" s="41"/>
      <c r="C38" s="41"/>
      <c r="D38" s="41"/>
      <c r="E38" s="41"/>
      <c r="F38" s="41"/>
      <c r="G38" s="41"/>
      <c r="H38" s="41"/>
    </row>
    <row r="39" spans="2:8" s="2" customFormat="1" ht="13.5" customHeight="1">
      <c r="B39" s="42"/>
      <c r="C39" s="41"/>
      <c r="D39" s="41"/>
      <c r="E39" s="41"/>
      <c r="F39" s="41"/>
      <c r="G39" s="41"/>
      <c r="H39" s="41"/>
    </row>
    <row r="40" spans="2:27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</sheetData>
  <sheetProtection/>
  <mergeCells count="6">
    <mergeCell ref="J3:O3"/>
    <mergeCell ref="P3:U3"/>
    <mergeCell ref="J32:K32"/>
    <mergeCell ref="M32:N32"/>
    <mergeCell ref="P32:Q32"/>
    <mergeCell ref="S32:T32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2009-07-27T12:18:30Z</cp:lastPrinted>
  <dcterms:created xsi:type="dcterms:W3CDTF">2002-01-05T18:26:14Z</dcterms:created>
  <dcterms:modified xsi:type="dcterms:W3CDTF">2010-06-17T10:08:13Z</dcterms:modified>
  <cp:category/>
  <cp:version/>
  <cp:contentType/>
  <cp:contentStatus/>
</cp:coreProperties>
</file>