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6" windowWidth="14196" windowHeight="8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<sst xmlns="http://schemas.openxmlformats.org/spreadsheetml/2006/main" count="75" uniqueCount="54">
  <si>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</si>
  <si>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</si>
  <si>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</si>
  <si>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</si>
  <si>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</si>
  <si>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</si>
  <si>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</si>
  <si>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</si>
  <si>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</si>
  <si>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</si>
  <si>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</si>
  <si>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w</t>
  </si>
  <si>
    <t xml:space="preserve"> ćw.</t>
  </si>
  <si>
    <t xml:space="preserve">  ćw.</t>
  </si>
  <si>
    <t xml:space="preserve">  w</t>
  </si>
  <si>
    <t>zal</t>
  </si>
  <si>
    <t>Historia fizyki</t>
  </si>
  <si>
    <t>egz 2</t>
  </si>
  <si>
    <t>Seminarium</t>
  </si>
  <si>
    <t>Przedmiot społeczny</t>
  </si>
  <si>
    <t>egz 1</t>
  </si>
  <si>
    <t>Pracownia jądrowa</t>
  </si>
  <si>
    <t>egz 3(4)</t>
  </si>
  <si>
    <t>Radioizotopy w medycynie</t>
  </si>
  <si>
    <t>egz 3</t>
  </si>
  <si>
    <t>Metody radiacyjne w terapii</t>
  </si>
  <si>
    <t>Podstawy spektroskopii molekularnej</t>
  </si>
  <si>
    <t>Matematyczne podstawy obrazowania</t>
  </si>
  <si>
    <t>Pracownia specjalistyczna</t>
  </si>
  <si>
    <t>Seminarium magisterskie</t>
  </si>
  <si>
    <t>Pracownia magisterska</t>
  </si>
  <si>
    <t xml:space="preserve">RAZEM </t>
  </si>
  <si>
    <t>RAZEM wykł. i ćwicz.</t>
  </si>
  <si>
    <t>Metody obrazowania w medycynie</t>
  </si>
  <si>
    <t>ECTS</t>
  </si>
  <si>
    <t>Egzamin magisterski</t>
  </si>
  <si>
    <t>Egz.</t>
  </si>
  <si>
    <t>Studia II stopnia fizyka medyczna</t>
  </si>
  <si>
    <t xml:space="preserve">       1 (7) sem.</t>
  </si>
  <si>
    <t xml:space="preserve">       2 (8) sem.</t>
  </si>
  <si>
    <t xml:space="preserve">       3 (9) sem.</t>
  </si>
  <si>
    <t xml:space="preserve">       4 (10) sem.</t>
  </si>
  <si>
    <t>Kultura-historia-globalizacja</t>
  </si>
  <si>
    <t>Wykład specjalistyczny *</t>
  </si>
  <si>
    <t xml:space="preserve">! - przedmioty obowiązkowe dla studentów, którzy nie zaliczyli ich na studiach licencjackich </t>
  </si>
  <si>
    <t>Ponadto studenta obowiazuje w wybranym semestrze:</t>
  </si>
  <si>
    <t xml:space="preserve">  I rok- 2009/2010</t>
  </si>
  <si>
    <t xml:space="preserve">  II rok- 2010/2011</t>
  </si>
  <si>
    <t>Zastosowanie fizyki w dermatologii</t>
  </si>
  <si>
    <t>Klasyczna fizyka teoretyczna 2 !</t>
  </si>
  <si>
    <t>* student uczestniczy w dwóch wykładach specjalistycznych i z jednego zdaje egzamin</t>
  </si>
  <si>
    <t>Kwantowa fizyka teoretyczna 2 !</t>
  </si>
  <si>
    <t xml:space="preserve">Zastosowanie laserów w okulistyce </t>
  </si>
  <si>
    <t>Pracownia fizyczna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</si>
</sst>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sz val="11"/>
      <color indexed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7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7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7" borderId="10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7" borderId="22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23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7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2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2" fillId="4" borderId="20" xfId="0" applyFont="1" applyFill="1" applyBorder="1" applyAlignment="1">
      <alignment/>
    </xf>
    <xf numFmtId="0" fontId="0" fillId="4" borderId="23" xfId="0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38"/>
  <sheetViews>
    <sheetView tabSelected="1" view="pageBreakPreview" zoomScale="70" zoomScaleNormal="60" zoomScaleSheetLayoutView="70" zoomScalePageLayoutView="0" workbookViewId="0" topLeftCell="A1">
      <selection activeCell="O7" sqref="O7"/>
    </sheetView>
  </sheetViews>
  <sheetFormatPr defaultColWidth="9.00390625" defaultRowHeight="12.75"/>
  <cols>
    <col min="1" max="1" width="2.50390625" style="0" customWidth="1"/>
    <col min="2" max="2" width="38.50390625" style="0" customWidth="1"/>
    <col min="3" max="4" width="8.625" style="0" customWidth="1"/>
    <col min="5" max="8" width="6.625" style="0" customWidth="1"/>
    <col min="9" max="9" width="5.50390625" style="0" customWidth="1"/>
    <col min="10" max="10" width="5.625" style="0" customWidth="1"/>
    <col min="11" max="11" width="5.00390625" style="0" customWidth="1"/>
    <col min="12" max="12" width="4.625" style="0" customWidth="1"/>
    <col min="13" max="14" width="5.625" style="0" customWidth="1"/>
    <col min="15" max="15" width="5.125" style="0" customWidth="1"/>
    <col min="16" max="16" width="5.625" style="0" customWidth="1"/>
    <col min="17" max="17" width="5.125" style="0" customWidth="1"/>
    <col min="18" max="18" width="4.50390625" style="0" customWidth="1"/>
    <col min="19" max="19" width="5.00390625" style="0" customWidth="1"/>
    <col min="20" max="20" width="5.625" style="0" customWidth="1"/>
    <col min="21" max="21" width="5.00390625" style="0" customWidth="1"/>
    <col min="22" max="26" width="5.625" style="0" customWidth="1"/>
  </cols>
  <sheetData>
    <row r="3" spans="2:26" ht="16.5" customHeight="1">
      <c r="B3" s="46"/>
      <c r="C3" s="47" t="s">
        <v>37</v>
      </c>
      <c r="D3" s="48"/>
      <c r="E3" s="49"/>
      <c r="F3" s="49"/>
      <c r="G3" s="4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1"/>
      <c r="W3" s="1"/>
      <c r="X3" s="1"/>
      <c r="Y3" s="1"/>
      <c r="Z3" s="1"/>
    </row>
    <row r="4" spans="2:26" s="22" customFormat="1" ht="15" customHeight="1">
      <c r="B4" s="18" t="s">
        <v>0</v>
      </c>
      <c r="C4" s="19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67" t="s">
        <v>46</v>
      </c>
      <c r="K4" s="61"/>
      <c r="L4" s="61"/>
      <c r="M4" s="61"/>
      <c r="N4" s="61"/>
      <c r="O4" s="62"/>
      <c r="P4" s="68" t="s">
        <v>47</v>
      </c>
      <c r="Q4" s="59"/>
      <c r="R4" s="59"/>
      <c r="S4" s="59"/>
      <c r="T4" s="59"/>
      <c r="U4" s="60"/>
      <c r="V4" s="23"/>
      <c r="W4" s="23"/>
      <c r="X4" s="23"/>
      <c r="Y4" s="23"/>
      <c r="Z4" s="23"/>
    </row>
    <row r="5" spans="2:26" s="22" customFormat="1" ht="15" customHeight="1">
      <c r="B5" s="18" t="s">
        <v>8</v>
      </c>
      <c r="C5" s="19" t="s">
        <v>9</v>
      </c>
      <c r="D5" s="18" t="s">
        <v>10</v>
      </c>
      <c r="E5" s="18"/>
      <c r="F5" s="18"/>
      <c r="G5" s="18"/>
      <c r="H5" s="18"/>
      <c r="I5" s="18"/>
      <c r="J5" s="51" t="s">
        <v>38</v>
      </c>
      <c r="K5" s="52"/>
      <c r="L5" s="52"/>
      <c r="M5" s="20" t="s">
        <v>39</v>
      </c>
      <c r="N5" s="21"/>
      <c r="O5" s="21"/>
      <c r="P5" s="51" t="s">
        <v>40</v>
      </c>
      <c r="Q5" s="52"/>
      <c r="R5" s="52"/>
      <c r="S5" s="20" t="s">
        <v>41</v>
      </c>
      <c r="T5" s="21"/>
      <c r="U5" s="35"/>
      <c r="V5" s="23"/>
      <c r="W5" s="23"/>
      <c r="X5" s="23"/>
      <c r="Y5" s="23"/>
      <c r="Z5" s="23"/>
    </row>
    <row r="6" spans="2:26" s="22" customFormat="1" ht="15" customHeight="1">
      <c r="B6" s="26"/>
      <c r="C6" s="25"/>
      <c r="D6" s="26"/>
      <c r="E6" s="26"/>
      <c r="F6" s="26"/>
      <c r="G6" s="26"/>
      <c r="H6" s="26"/>
      <c r="I6" s="26"/>
      <c r="J6" s="27" t="s">
        <v>11</v>
      </c>
      <c r="K6" s="28" t="s">
        <v>12</v>
      </c>
      <c r="L6" s="44" t="s">
        <v>34</v>
      </c>
      <c r="M6" s="24" t="s">
        <v>11</v>
      </c>
      <c r="N6" s="29" t="s">
        <v>13</v>
      </c>
      <c r="O6" s="45" t="s">
        <v>34</v>
      </c>
      <c r="P6" s="27" t="s">
        <v>14</v>
      </c>
      <c r="Q6" s="28" t="s">
        <v>13</v>
      </c>
      <c r="R6" s="44" t="s">
        <v>34</v>
      </c>
      <c r="S6" s="24" t="s">
        <v>11</v>
      </c>
      <c r="T6" s="29" t="s">
        <v>12</v>
      </c>
      <c r="U6" s="45" t="s">
        <v>34</v>
      </c>
      <c r="V6" s="23"/>
      <c r="W6" s="23"/>
      <c r="X6" s="23"/>
      <c r="Y6" s="23"/>
      <c r="Z6" s="23"/>
    </row>
    <row r="7" spans="2:26" ht="16.5" customHeight="1">
      <c r="B7" s="53" t="s">
        <v>49</v>
      </c>
      <c r="C7" s="37" t="s">
        <v>20</v>
      </c>
      <c r="D7" s="53">
        <v>60</v>
      </c>
      <c r="E7" s="53">
        <v>30</v>
      </c>
      <c r="F7" s="53">
        <v>30</v>
      </c>
      <c r="G7" s="53"/>
      <c r="H7" s="53"/>
      <c r="I7" s="53"/>
      <c r="J7" s="3">
        <v>2</v>
      </c>
      <c r="K7" s="6">
        <v>2</v>
      </c>
      <c r="L7" s="6"/>
      <c r="M7" s="37"/>
      <c r="N7" s="53"/>
      <c r="O7" s="53"/>
      <c r="P7" s="3"/>
      <c r="Q7" s="6"/>
      <c r="R7" s="6"/>
      <c r="S7" s="37"/>
      <c r="T7" s="37"/>
      <c r="U7" s="38"/>
      <c r="V7" s="1"/>
      <c r="W7" s="1"/>
      <c r="X7" s="1"/>
      <c r="Y7" s="1"/>
      <c r="Z7" s="1"/>
    </row>
    <row r="8" spans="2:26" ht="16.5" customHeight="1">
      <c r="B8" s="53" t="s">
        <v>51</v>
      </c>
      <c r="C8" s="37" t="s">
        <v>17</v>
      </c>
      <c r="D8" s="53">
        <v>60</v>
      </c>
      <c r="E8" s="53">
        <v>30</v>
      </c>
      <c r="F8" s="53">
        <v>30</v>
      </c>
      <c r="G8" s="53"/>
      <c r="H8" s="53"/>
      <c r="I8" s="53"/>
      <c r="J8" s="3"/>
      <c r="K8" s="6"/>
      <c r="L8" s="6"/>
      <c r="M8" s="53">
        <v>2</v>
      </c>
      <c r="N8" s="53">
        <v>2</v>
      </c>
      <c r="O8" s="53"/>
      <c r="P8" s="3"/>
      <c r="Q8" s="6"/>
      <c r="R8" s="6"/>
      <c r="S8" s="37"/>
      <c r="T8" s="37"/>
      <c r="U8" s="38"/>
      <c r="V8" s="1"/>
      <c r="W8" s="1"/>
      <c r="X8" s="1"/>
      <c r="Y8" s="1"/>
      <c r="Z8" s="1"/>
    </row>
    <row r="9" spans="2:26" ht="16.5" customHeight="1">
      <c r="B9" s="57" t="s">
        <v>16</v>
      </c>
      <c r="C9" s="37" t="s">
        <v>17</v>
      </c>
      <c r="D9" s="5">
        <f aca="true" t="shared" si="0" ref="D9:D23">SUM(E9:I9)</f>
        <v>30</v>
      </c>
      <c r="E9" s="5">
        <f>(J9+M9+P9+S9)*15</f>
        <v>30</v>
      </c>
      <c r="F9" s="5"/>
      <c r="G9" s="5"/>
      <c r="H9" s="5"/>
      <c r="I9" s="5"/>
      <c r="J9" s="3"/>
      <c r="K9" s="6"/>
      <c r="L9" s="6"/>
      <c r="M9" s="5">
        <v>2</v>
      </c>
      <c r="N9" s="2"/>
      <c r="O9" s="2"/>
      <c r="P9" s="3"/>
      <c r="Q9" s="6"/>
      <c r="R9" s="6"/>
      <c r="S9" s="2"/>
      <c r="T9" s="2"/>
      <c r="U9" s="34"/>
      <c r="V9" s="1"/>
      <c r="W9" s="1"/>
      <c r="X9" s="1"/>
      <c r="Y9" s="1"/>
      <c r="Z9" s="1"/>
    </row>
    <row r="10" spans="2:26" ht="16.5" customHeight="1">
      <c r="B10" s="57" t="s">
        <v>53</v>
      </c>
      <c r="C10" s="37" t="s">
        <v>15</v>
      </c>
      <c r="D10" s="5">
        <f t="shared" si="0"/>
        <v>120</v>
      </c>
      <c r="E10" s="5"/>
      <c r="F10" s="5"/>
      <c r="G10" s="5"/>
      <c r="H10" s="5">
        <f>(K10+N10+Q10+T10)*15-(I10)</f>
        <v>120</v>
      </c>
      <c r="I10" s="5"/>
      <c r="J10" s="3"/>
      <c r="K10" s="6">
        <v>8</v>
      </c>
      <c r="L10" s="6"/>
      <c r="M10" s="5"/>
      <c r="N10" s="2"/>
      <c r="O10" s="2"/>
      <c r="P10" s="3"/>
      <c r="Q10" s="6"/>
      <c r="R10" s="6"/>
      <c r="S10" s="2"/>
      <c r="T10" s="2"/>
      <c r="U10" s="34"/>
      <c r="V10" s="1"/>
      <c r="W10" s="1"/>
      <c r="X10" s="1"/>
      <c r="Y10" s="1"/>
      <c r="Z10" s="1"/>
    </row>
    <row r="11" spans="2:26" ht="16.5" customHeight="1">
      <c r="B11" s="57" t="s">
        <v>42</v>
      </c>
      <c r="C11" s="37" t="s">
        <v>15</v>
      </c>
      <c r="D11" s="5">
        <f t="shared" si="0"/>
        <v>30</v>
      </c>
      <c r="E11" s="5">
        <f>(J11+M11+P11+S11)*15</f>
        <v>30</v>
      </c>
      <c r="F11" s="5"/>
      <c r="G11" s="5"/>
      <c r="H11" s="5"/>
      <c r="I11" s="5"/>
      <c r="J11" s="3">
        <v>2</v>
      </c>
      <c r="K11" s="6"/>
      <c r="L11" s="6"/>
      <c r="M11" s="5"/>
      <c r="N11" s="2"/>
      <c r="O11" s="2"/>
      <c r="P11" s="3"/>
      <c r="Q11" s="6"/>
      <c r="R11" s="6"/>
      <c r="S11" s="2"/>
      <c r="T11" s="2"/>
      <c r="U11" s="34"/>
      <c r="V11" s="1"/>
      <c r="W11" s="1"/>
      <c r="X11" s="1"/>
      <c r="Y11" s="1"/>
      <c r="Z11" s="1"/>
    </row>
    <row r="12" spans="2:26" ht="16.5" customHeight="1">
      <c r="B12" s="57" t="s">
        <v>27</v>
      </c>
      <c r="C12" s="37" t="s">
        <v>24</v>
      </c>
      <c r="D12" s="53">
        <f t="shared" si="0"/>
        <v>45</v>
      </c>
      <c r="E12" s="53">
        <f>(J12+M12+P12+S12)*15</f>
        <v>30</v>
      </c>
      <c r="F12" s="53">
        <f>(K12+N12+Q12+T12)*15-(G12+H12+I12)</f>
        <v>15</v>
      </c>
      <c r="G12" s="53"/>
      <c r="H12" s="53"/>
      <c r="I12" s="53"/>
      <c r="J12" s="3"/>
      <c r="K12" s="6"/>
      <c r="L12" s="6"/>
      <c r="M12" s="53"/>
      <c r="N12" s="53"/>
      <c r="O12" s="53"/>
      <c r="P12" s="3">
        <v>2</v>
      </c>
      <c r="Q12" s="6">
        <v>1</v>
      </c>
      <c r="R12" s="6"/>
      <c r="S12" s="37"/>
      <c r="T12" s="37"/>
      <c r="U12" s="38"/>
      <c r="V12" s="1"/>
      <c r="W12" s="1"/>
      <c r="X12" s="1"/>
      <c r="Y12" s="1"/>
      <c r="Z12" s="1"/>
    </row>
    <row r="13" spans="2:26" ht="16.5" customHeight="1">
      <c r="B13" s="57" t="s">
        <v>33</v>
      </c>
      <c r="C13" s="37" t="s">
        <v>15</v>
      </c>
      <c r="D13" s="53">
        <f t="shared" si="0"/>
        <v>45</v>
      </c>
      <c r="E13" s="53">
        <f>(J13+M13+P13+S13)*15</f>
        <v>15</v>
      </c>
      <c r="F13" s="53"/>
      <c r="G13" s="53"/>
      <c r="H13" s="53"/>
      <c r="I13" s="37">
        <f>(K13+N13+Q13+T13)*15</f>
        <v>30</v>
      </c>
      <c r="J13" s="3"/>
      <c r="K13" s="6"/>
      <c r="L13" s="6"/>
      <c r="M13" s="53">
        <v>1</v>
      </c>
      <c r="N13" s="53">
        <v>2</v>
      </c>
      <c r="O13" s="53"/>
      <c r="P13" s="3"/>
      <c r="Q13" s="6"/>
      <c r="R13" s="6"/>
      <c r="S13" s="37"/>
      <c r="T13" s="37"/>
      <c r="U13" s="38"/>
      <c r="V13" s="1"/>
      <c r="W13" s="1"/>
      <c r="X13" s="1"/>
      <c r="Y13" s="1"/>
      <c r="Z13" s="1"/>
    </row>
    <row r="14" spans="2:26" ht="16.5" customHeight="1">
      <c r="B14" s="58" t="s">
        <v>25</v>
      </c>
      <c r="C14" s="54" t="s">
        <v>24</v>
      </c>
      <c r="D14" s="53">
        <f t="shared" si="0"/>
        <v>45</v>
      </c>
      <c r="E14" s="53">
        <f>(J14+M14+P14+S14)*15</f>
        <v>30</v>
      </c>
      <c r="F14" s="53"/>
      <c r="G14" s="55"/>
      <c r="H14" s="55"/>
      <c r="I14" s="38">
        <f>(K14+N14+Q14+T14)*15</f>
        <v>15</v>
      </c>
      <c r="J14" s="8"/>
      <c r="K14" s="9"/>
      <c r="L14" s="9"/>
      <c r="M14" s="54"/>
      <c r="N14" s="55"/>
      <c r="O14" s="55"/>
      <c r="P14" s="8">
        <v>2</v>
      </c>
      <c r="Q14" s="9">
        <v>1</v>
      </c>
      <c r="R14" s="9"/>
      <c r="S14" s="54"/>
      <c r="T14" s="56"/>
      <c r="U14" s="38"/>
      <c r="V14" s="1"/>
      <c r="W14" s="1"/>
      <c r="X14" s="1"/>
      <c r="Y14" s="1"/>
      <c r="Z14" s="1"/>
    </row>
    <row r="15" spans="2:26" ht="16.5" customHeight="1">
      <c r="B15" s="34" t="s">
        <v>26</v>
      </c>
      <c r="C15" s="38" t="s">
        <v>20</v>
      </c>
      <c r="D15" s="53">
        <f t="shared" si="0"/>
        <v>30</v>
      </c>
      <c r="E15" s="53">
        <f>(J15+M15+P15+S15)*15</f>
        <v>30</v>
      </c>
      <c r="F15" s="53"/>
      <c r="G15" s="38"/>
      <c r="H15" s="38"/>
      <c r="I15" s="37"/>
      <c r="J15" s="10">
        <v>2</v>
      </c>
      <c r="K15" s="10"/>
      <c r="L15" s="10"/>
      <c r="M15" s="38"/>
      <c r="N15" s="38"/>
      <c r="O15" s="38"/>
      <c r="P15" s="10"/>
      <c r="Q15" s="10"/>
      <c r="R15" s="10"/>
      <c r="S15" s="38"/>
      <c r="T15" s="38"/>
      <c r="U15" s="38"/>
      <c r="V15" s="1"/>
      <c r="W15" s="1"/>
      <c r="X15" s="1"/>
      <c r="Y15" s="1"/>
      <c r="Z15" s="1"/>
    </row>
    <row r="16" spans="2:26" ht="16.5" customHeight="1">
      <c r="B16" s="57" t="s">
        <v>21</v>
      </c>
      <c r="C16" s="37" t="s">
        <v>15</v>
      </c>
      <c r="D16" s="53">
        <f t="shared" si="0"/>
        <v>60</v>
      </c>
      <c r="E16" s="53"/>
      <c r="F16" s="53"/>
      <c r="G16" s="53"/>
      <c r="H16" s="53">
        <f>(K16+N16+Q16+T16)*15-(I16)</f>
        <v>60</v>
      </c>
      <c r="I16" s="53"/>
      <c r="J16" s="3"/>
      <c r="K16" s="6"/>
      <c r="L16" s="6"/>
      <c r="M16" s="37"/>
      <c r="N16" s="53">
        <v>4</v>
      </c>
      <c r="O16" s="53"/>
      <c r="P16" s="3"/>
      <c r="Q16" s="6"/>
      <c r="R16" s="6"/>
      <c r="S16" s="37"/>
      <c r="T16" s="37"/>
      <c r="U16" s="38"/>
      <c r="V16" s="1"/>
      <c r="W16" s="1"/>
      <c r="X16" s="1"/>
      <c r="Y16" s="1"/>
      <c r="Z16" s="1"/>
    </row>
    <row r="17" spans="2:26" ht="16.5" customHeight="1">
      <c r="B17" s="57" t="s">
        <v>30</v>
      </c>
      <c r="C17" s="37" t="s">
        <v>15</v>
      </c>
      <c r="D17" s="53">
        <f t="shared" si="0"/>
        <v>480</v>
      </c>
      <c r="E17" s="53"/>
      <c r="F17" s="53"/>
      <c r="G17" s="53"/>
      <c r="H17" s="53">
        <f>(K17+N17+Q17+T17)*15-(I17)</f>
        <v>480</v>
      </c>
      <c r="I17" s="37"/>
      <c r="J17" s="3"/>
      <c r="K17" s="6"/>
      <c r="L17" s="6"/>
      <c r="M17" s="53"/>
      <c r="N17" s="37"/>
      <c r="O17" s="37"/>
      <c r="P17" s="3"/>
      <c r="Q17" s="6">
        <v>12</v>
      </c>
      <c r="R17" s="6"/>
      <c r="S17" s="37"/>
      <c r="T17" s="37">
        <v>20</v>
      </c>
      <c r="U17" s="38"/>
      <c r="V17" s="1"/>
      <c r="W17" s="1"/>
      <c r="X17" s="1"/>
      <c r="Y17" s="1"/>
      <c r="Z17" s="1"/>
    </row>
    <row r="18" spans="2:26" ht="16.5" customHeight="1">
      <c r="B18" s="57" t="s">
        <v>28</v>
      </c>
      <c r="C18" s="37" t="s">
        <v>15</v>
      </c>
      <c r="D18" s="53">
        <f t="shared" si="0"/>
        <v>90</v>
      </c>
      <c r="E18" s="53"/>
      <c r="F18" s="53"/>
      <c r="G18" s="53"/>
      <c r="H18" s="53">
        <f>(K18+N18+Q18+T18)*15-(I18)</f>
        <v>90</v>
      </c>
      <c r="I18" s="53"/>
      <c r="J18" s="3"/>
      <c r="K18" s="6"/>
      <c r="L18" s="6"/>
      <c r="M18" s="53"/>
      <c r="N18" s="37">
        <v>6</v>
      </c>
      <c r="O18" s="37"/>
      <c r="P18" s="3"/>
      <c r="Q18" s="6"/>
      <c r="R18" s="6"/>
      <c r="S18" s="37"/>
      <c r="T18" s="37"/>
      <c r="U18" s="38"/>
      <c r="V18" s="1"/>
      <c r="W18" s="1"/>
      <c r="X18" s="1"/>
      <c r="Y18" s="1"/>
      <c r="Z18" s="1"/>
    </row>
    <row r="19" spans="2:26" ht="16.5" customHeight="1">
      <c r="B19" s="57" t="s">
        <v>19</v>
      </c>
      <c r="C19" s="37" t="s">
        <v>15</v>
      </c>
      <c r="D19" s="53">
        <f t="shared" si="0"/>
        <v>30</v>
      </c>
      <c r="E19" s="53"/>
      <c r="F19" s="53">
        <f>(K19+N19+Q19+T19)*15-(G19+H19+I19)</f>
        <v>30</v>
      </c>
      <c r="G19" s="53"/>
      <c r="H19" s="37"/>
      <c r="I19" s="53"/>
      <c r="J19" s="39"/>
      <c r="K19" s="6">
        <v>2</v>
      </c>
      <c r="L19" s="6"/>
      <c r="M19" s="53"/>
      <c r="N19" s="37"/>
      <c r="O19" s="37"/>
      <c r="P19" s="3"/>
      <c r="Q19" s="6"/>
      <c r="R19" s="6"/>
      <c r="S19" s="37"/>
      <c r="T19" s="37"/>
      <c r="U19" s="38"/>
      <c r="V19" s="1"/>
      <c r="W19" s="1"/>
      <c r="X19" s="1"/>
      <c r="Y19" s="1"/>
      <c r="Z19" s="1"/>
    </row>
    <row r="20" spans="2:26" ht="16.5" customHeight="1">
      <c r="B20" s="57" t="s">
        <v>23</v>
      </c>
      <c r="C20" s="37" t="s">
        <v>15</v>
      </c>
      <c r="D20" s="53">
        <f t="shared" si="0"/>
        <v>30</v>
      </c>
      <c r="E20" s="53">
        <f>(J20+M20+P20+S20)*15</f>
        <v>15</v>
      </c>
      <c r="F20" s="53"/>
      <c r="G20" s="53"/>
      <c r="H20" s="53"/>
      <c r="I20" s="53">
        <f>(K20+N20+Q20+T20)*15</f>
        <v>15</v>
      </c>
      <c r="J20" s="3">
        <v>1</v>
      </c>
      <c r="K20" s="6">
        <v>1</v>
      </c>
      <c r="L20" s="6"/>
      <c r="M20" s="53"/>
      <c r="N20" s="37"/>
      <c r="O20" s="37"/>
      <c r="P20" s="3"/>
      <c r="Q20" s="6"/>
      <c r="R20" s="6"/>
      <c r="S20" s="37"/>
      <c r="T20" s="37"/>
      <c r="U20" s="38"/>
      <c r="V20" s="1"/>
      <c r="W20" s="1"/>
      <c r="X20" s="1"/>
      <c r="Y20" s="1"/>
      <c r="Z20" s="1"/>
    </row>
    <row r="21" spans="2:26" ht="16.5" customHeight="1">
      <c r="B21" s="34" t="s">
        <v>18</v>
      </c>
      <c r="C21" s="38" t="s">
        <v>15</v>
      </c>
      <c r="D21" s="38">
        <f t="shared" si="0"/>
        <v>60</v>
      </c>
      <c r="E21" s="38"/>
      <c r="F21" s="38"/>
      <c r="G21" s="38">
        <f>(K21+N21+Q21+T21)*15-(H21+I21)</f>
        <v>60</v>
      </c>
      <c r="H21" s="38"/>
      <c r="I21" s="38"/>
      <c r="J21" s="10"/>
      <c r="K21" s="10">
        <v>2</v>
      </c>
      <c r="L21" s="10"/>
      <c r="M21" s="38"/>
      <c r="N21" s="38">
        <v>2</v>
      </c>
      <c r="O21" s="38"/>
      <c r="P21" s="10"/>
      <c r="Q21" s="10"/>
      <c r="R21" s="10"/>
      <c r="S21" s="38"/>
      <c r="T21" s="38"/>
      <c r="U21" s="38"/>
      <c r="V21" s="1"/>
      <c r="W21" s="1"/>
      <c r="X21" s="1"/>
      <c r="Y21" s="1"/>
      <c r="Z21" s="1"/>
    </row>
    <row r="22" spans="2:26" ht="16.5" customHeight="1">
      <c r="B22" s="57" t="s">
        <v>29</v>
      </c>
      <c r="C22" s="37" t="s">
        <v>15</v>
      </c>
      <c r="D22" s="53">
        <f t="shared" si="0"/>
        <v>60</v>
      </c>
      <c r="E22" s="53"/>
      <c r="F22" s="53"/>
      <c r="G22" s="53">
        <f>(K22+N22+Q22+T22)*15-(H22+I22)</f>
        <v>60</v>
      </c>
      <c r="H22" s="53"/>
      <c r="I22" s="53"/>
      <c r="J22" s="3"/>
      <c r="K22" s="6"/>
      <c r="L22" s="6"/>
      <c r="M22" s="53"/>
      <c r="N22" s="37"/>
      <c r="O22" s="37"/>
      <c r="P22" s="3"/>
      <c r="Q22" s="6">
        <v>2</v>
      </c>
      <c r="R22" s="6"/>
      <c r="S22" s="37"/>
      <c r="T22" s="37">
        <v>2</v>
      </c>
      <c r="U22" s="38"/>
      <c r="V22" s="1"/>
      <c r="W22" s="1"/>
      <c r="X22" s="1"/>
      <c r="Y22" s="1"/>
      <c r="Z22" s="1"/>
    </row>
    <row r="23" spans="2:26" ht="16.5" customHeight="1">
      <c r="B23" s="34" t="s">
        <v>43</v>
      </c>
      <c r="C23" s="38" t="s">
        <v>22</v>
      </c>
      <c r="D23" s="38">
        <f t="shared" si="0"/>
        <v>60</v>
      </c>
      <c r="E23" s="38">
        <f>(J23+M23+P23+S23)*15</f>
        <v>60</v>
      </c>
      <c r="F23" s="38"/>
      <c r="G23" s="38"/>
      <c r="H23" s="38"/>
      <c r="I23" s="38"/>
      <c r="J23" s="10"/>
      <c r="K23" s="10"/>
      <c r="L23" s="10"/>
      <c r="M23" s="38"/>
      <c r="N23" s="38"/>
      <c r="O23" s="38"/>
      <c r="P23" s="10">
        <v>2</v>
      </c>
      <c r="Q23" s="10"/>
      <c r="R23" s="10"/>
      <c r="S23" s="38">
        <v>2</v>
      </c>
      <c r="T23" s="38"/>
      <c r="U23" s="38"/>
      <c r="V23" s="1"/>
      <c r="W23" s="1"/>
      <c r="X23" s="1"/>
      <c r="Y23" s="1"/>
      <c r="Z23" s="1"/>
    </row>
    <row r="24" spans="2:26" ht="16.5" customHeight="1">
      <c r="B24" s="57" t="s">
        <v>48</v>
      </c>
      <c r="C24" s="37" t="s">
        <v>15</v>
      </c>
      <c r="D24" s="53">
        <v>9</v>
      </c>
      <c r="E24" s="53"/>
      <c r="F24" s="53"/>
      <c r="G24" s="53"/>
      <c r="H24" s="53">
        <v>9</v>
      </c>
      <c r="I24" s="53"/>
      <c r="J24" s="3"/>
      <c r="K24" s="6">
        <v>0.6</v>
      </c>
      <c r="L24" s="6"/>
      <c r="M24" s="53"/>
      <c r="N24" s="37"/>
      <c r="O24" s="37"/>
      <c r="P24" s="3"/>
      <c r="Q24" s="6"/>
      <c r="R24" s="6"/>
      <c r="S24" s="37"/>
      <c r="T24" s="37"/>
      <c r="U24" s="38"/>
      <c r="V24" s="1"/>
      <c r="W24" s="1"/>
      <c r="X24" s="1"/>
      <c r="Y24" s="1"/>
      <c r="Z24" s="1"/>
    </row>
    <row r="25" spans="2:26" ht="16.5" customHeight="1">
      <c r="B25" s="57" t="s">
        <v>52</v>
      </c>
      <c r="C25" s="37" t="s">
        <v>17</v>
      </c>
      <c r="D25" s="53">
        <v>21</v>
      </c>
      <c r="E25" s="53">
        <v>15</v>
      </c>
      <c r="F25" s="53"/>
      <c r="G25" s="53"/>
      <c r="H25" s="53">
        <v>6</v>
      </c>
      <c r="I25" s="53"/>
      <c r="J25" s="3"/>
      <c r="K25" s="6"/>
      <c r="L25" s="6"/>
      <c r="M25" s="53">
        <v>1</v>
      </c>
      <c r="N25" s="37">
        <v>0.4</v>
      </c>
      <c r="O25" s="37"/>
      <c r="P25" s="3"/>
      <c r="Q25" s="6"/>
      <c r="R25" s="6"/>
      <c r="S25" s="37"/>
      <c r="T25" s="37"/>
      <c r="U25" s="38"/>
      <c r="V25" s="1"/>
      <c r="W25" s="1"/>
      <c r="X25" s="1"/>
      <c r="Y25" s="1"/>
      <c r="Z25" s="1"/>
    </row>
    <row r="26" spans="2:21" ht="16.5" customHeight="1">
      <c r="B26" s="57" t="s">
        <v>35</v>
      </c>
      <c r="C26" s="37" t="s">
        <v>36</v>
      </c>
      <c r="D26" s="53"/>
      <c r="E26" s="53"/>
      <c r="F26" s="53"/>
      <c r="G26" s="53"/>
      <c r="H26" s="53"/>
      <c r="I26" s="53"/>
      <c r="J26" s="3"/>
      <c r="K26" s="6"/>
      <c r="L26" s="6"/>
      <c r="M26" s="53"/>
      <c r="N26" s="37"/>
      <c r="O26" s="37"/>
      <c r="P26" s="3"/>
      <c r="Q26" s="6"/>
      <c r="R26" s="6"/>
      <c r="S26" s="37"/>
      <c r="T26" s="37"/>
      <c r="U26" s="38"/>
    </row>
    <row r="27" spans="2:26" ht="16.5" customHeight="1" thickBot="1">
      <c r="B27" s="12" t="s">
        <v>31</v>
      </c>
      <c r="C27" s="11"/>
      <c r="D27" s="12">
        <f aca="true" t="shared" si="1" ref="D27:U27">SUM(D7:D26)</f>
        <v>1365</v>
      </c>
      <c r="E27" s="12">
        <f t="shared" si="1"/>
        <v>315</v>
      </c>
      <c r="F27" s="12">
        <f t="shared" si="1"/>
        <v>105</v>
      </c>
      <c r="G27" s="12">
        <f t="shared" si="1"/>
        <v>120</v>
      </c>
      <c r="H27" s="12">
        <f t="shared" si="1"/>
        <v>765</v>
      </c>
      <c r="I27" s="12">
        <f t="shared" si="1"/>
        <v>60</v>
      </c>
      <c r="J27" s="13">
        <f t="shared" si="1"/>
        <v>7</v>
      </c>
      <c r="K27" s="13">
        <f t="shared" si="1"/>
        <v>15.6</v>
      </c>
      <c r="L27" s="13">
        <f t="shared" si="1"/>
        <v>0</v>
      </c>
      <c r="M27" s="40">
        <f t="shared" si="1"/>
        <v>6</v>
      </c>
      <c r="N27" s="40">
        <f t="shared" si="1"/>
        <v>16.4</v>
      </c>
      <c r="O27" s="40">
        <f t="shared" si="1"/>
        <v>0</v>
      </c>
      <c r="P27" s="13">
        <f t="shared" si="1"/>
        <v>6</v>
      </c>
      <c r="Q27" s="13">
        <f t="shared" si="1"/>
        <v>16</v>
      </c>
      <c r="R27" s="13">
        <f t="shared" si="1"/>
        <v>0</v>
      </c>
      <c r="S27" s="40">
        <f t="shared" si="1"/>
        <v>2</v>
      </c>
      <c r="T27" s="40">
        <f t="shared" si="1"/>
        <v>22</v>
      </c>
      <c r="U27" s="41">
        <f t="shared" si="1"/>
        <v>0</v>
      </c>
      <c r="V27" s="1"/>
      <c r="W27" s="1"/>
      <c r="X27" s="1"/>
      <c r="Y27" s="1"/>
      <c r="Z27" s="1"/>
    </row>
    <row r="28" spans="2:26" ht="16.5" customHeight="1" thickBot="1" thickTop="1">
      <c r="B28" s="14" t="s">
        <v>32</v>
      </c>
      <c r="C28" s="15"/>
      <c r="D28" s="16"/>
      <c r="E28" s="16"/>
      <c r="F28" s="16"/>
      <c r="G28" s="16"/>
      <c r="H28" s="16"/>
      <c r="I28" s="17"/>
      <c r="J28" s="63">
        <f>SUM(J27:K27)</f>
        <v>22.6</v>
      </c>
      <c r="K28" s="64"/>
      <c r="L28" s="32"/>
      <c r="M28" s="65">
        <f>SUM(M27:N27)</f>
        <v>22.4</v>
      </c>
      <c r="N28" s="66"/>
      <c r="O28" s="33"/>
      <c r="P28" s="63">
        <f>SUM(Q27+P27)</f>
        <v>22</v>
      </c>
      <c r="Q28" s="64"/>
      <c r="R28" s="32"/>
      <c r="S28" s="65">
        <f>SUM(S27:T27)</f>
        <v>24</v>
      </c>
      <c r="T28" s="66"/>
      <c r="U28" s="36"/>
      <c r="V28" s="1"/>
      <c r="W28" s="1"/>
      <c r="X28" s="1"/>
      <c r="Y28" s="1"/>
      <c r="Z28" s="1"/>
    </row>
    <row r="29" spans="2:26" ht="16.5" customHeight="1" thickTop="1">
      <c r="B29" s="31"/>
      <c r="C29" s="4"/>
      <c r="D29" s="4"/>
      <c r="U29" s="7"/>
      <c r="V29" s="1"/>
      <c r="W29" s="1"/>
      <c r="X29" s="1"/>
      <c r="Y29" s="1"/>
      <c r="Z29" s="1"/>
    </row>
    <row r="30" spans="2:26" ht="16.5" customHeight="1">
      <c r="B30" s="42" t="s">
        <v>45</v>
      </c>
      <c r="U30" s="1"/>
      <c r="V30" s="1"/>
      <c r="W30" s="1"/>
      <c r="X30" s="1"/>
      <c r="Y30" s="1"/>
      <c r="Z30" s="1"/>
    </row>
    <row r="31" spans="2:26" ht="16.5" customHeight="1">
      <c r="B31" s="30" t="s">
        <v>50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6.5" customHeight="1">
      <c r="B32" s="30" t="s">
        <v>44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3.5" customHeight="1">
      <c r="B34" s="4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3.5" customHeight="1">
      <c r="B35" s="4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1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sheetProtection/>
  <mergeCells count="6">
    <mergeCell ref="J4:O4"/>
    <mergeCell ref="P4:U4"/>
    <mergeCell ref="J28:K28"/>
    <mergeCell ref="M28:N28"/>
    <mergeCell ref="P28:Q28"/>
    <mergeCell ref="S28:T28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2009-07-27T10:53:10Z</cp:lastPrinted>
  <dcterms:created xsi:type="dcterms:W3CDTF">2002-01-05T18:26:14Z</dcterms:created>
  <dcterms:modified xsi:type="dcterms:W3CDTF">2010-06-17T10:42:36Z</dcterms:modified>
  <cp:category/>
  <cp:version/>
  <cp:contentType/>
  <cp:contentStatus/>
</cp:coreProperties>
</file>