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096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'Arkusz1'!$B$1:$AA$43</definedName>
  </definedNames>
  <calcPr fullCalcOnLoad="1"/>
</workbook>
</file>

<file path=xl/sharedStrings.xml><?xml version="1.0" encoding="utf-8"?>
<sst xmlns="http://schemas.openxmlformats.org/spreadsheetml/2006/main" count="110" uniqueCount="79">
  <si>
    <t>Nazwa</t>
  </si>
  <si>
    <t>Ra-</t>
  </si>
  <si>
    <t>Wykł.</t>
  </si>
  <si>
    <t>Konw.</t>
  </si>
  <si>
    <t>Sem.</t>
  </si>
  <si>
    <t>Lab.</t>
  </si>
  <si>
    <t xml:space="preserve"> 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</si>
  <si>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</si>
  <si>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</si>
  <si>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</si>
  <si>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</si>
  <si>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</si>
  <si>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</si>
  <si>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</si>
  <si>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</si>
  <si>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</si>
  <si>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</si>
  <si>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 xml:space="preserve">    w</t>
  </si>
  <si>
    <t xml:space="preserve">  ćw.</t>
  </si>
  <si>
    <t>zal</t>
  </si>
  <si>
    <t>egz 4</t>
  </si>
  <si>
    <t xml:space="preserve">    5 sem</t>
  </si>
  <si>
    <t>Egzamin</t>
  </si>
  <si>
    <t xml:space="preserve">RAZEM  </t>
  </si>
  <si>
    <t>Pracownia elektroniczna</t>
  </si>
  <si>
    <t>Elektronika komputerowa</t>
  </si>
  <si>
    <t>Sieci komputerowe</t>
  </si>
  <si>
    <t>Metody numeryczne I</t>
  </si>
  <si>
    <t>egz 5</t>
  </si>
  <si>
    <t>Bazy danych</t>
  </si>
  <si>
    <t>egz 1</t>
  </si>
  <si>
    <t>egz 2</t>
  </si>
  <si>
    <t>Mechanika</t>
  </si>
  <si>
    <t>Elektryczność i magnetyzm</t>
  </si>
  <si>
    <t>egz 3</t>
  </si>
  <si>
    <t>Fale</t>
  </si>
  <si>
    <t>Elektrodynamika</t>
  </si>
  <si>
    <t>Fizyka fazy skondensowanej I</t>
  </si>
  <si>
    <t>Fizyka statystyczna</t>
  </si>
  <si>
    <t>Seminarium licencjackie</t>
  </si>
  <si>
    <t>RAZEM wykł. I ćwicz.</t>
  </si>
  <si>
    <t>Mechanika teoretyczna</t>
  </si>
  <si>
    <t>Wstęp do programowania</t>
  </si>
  <si>
    <t>Modelowanie komputerowe</t>
  </si>
  <si>
    <t>egz 1,2,3</t>
  </si>
  <si>
    <t>Algebra 1,2</t>
  </si>
  <si>
    <t>ECTS</t>
  </si>
  <si>
    <t>Statystyka dla fizyków</t>
  </si>
  <si>
    <t>Egzamin licencjacki</t>
  </si>
  <si>
    <t>In.</t>
  </si>
  <si>
    <t>Programy użytkowe</t>
  </si>
  <si>
    <t>egz 1, 2</t>
  </si>
  <si>
    <t>egz 4, 5</t>
  </si>
  <si>
    <t xml:space="preserve">Mechanika kwantowa 1,2 </t>
  </si>
  <si>
    <t>Analiza matematyczna 1,2,3</t>
  </si>
  <si>
    <t>Programowanie obiektowe 1,2</t>
  </si>
  <si>
    <t>Elementy astronomii i astrofizyki</t>
  </si>
  <si>
    <t>Rachunek prawdopodobieństwa</t>
  </si>
  <si>
    <t>Przedmiot humanistyczny</t>
  </si>
  <si>
    <t>Język obcy</t>
  </si>
  <si>
    <t>egz 6*</t>
  </si>
  <si>
    <t>Algorytmy i struktury danych</t>
  </si>
  <si>
    <t>Termodynamika i fizyka cząsteczkowa</t>
  </si>
  <si>
    <t>Program. graficz. interfejsu użytk.</t>
  </si>
  <si>
    <t xml:space="preserve">     I rok-2008/2009</t>
  </si>
  <si>
    <t xml:space="preserve">     II rok-2009/2010</t>
  </si>
  <si>
    <t xml:space="preserve">     III rok-2010/2011</t>
  </si>
  <si>
    <t>Studia I stopnia: fizyka komputerowa</t>
  </si>
  <si>
    <t xml:space="preserve">Ponadto studenta obowiązuje:   </t>
  </si>
  <si>
    <t>a) zaliczenie 2 godz. ćwiczeń z przysposobienia bibliotecznego, szkolenia bhp i p.poż. na I smestrze,</t>
  </si>
  <si>
    <t>b) zaliczenie 60 godzin wychowania fizycznego  do końca VI semestru,</t>
  </si>
  <si>
    <t>egz.5</t>
  </si>
  <si>
    <t>c)*egzamin z języka obcego na poziomie "B2" do końca VI semestru.</t>
  </si>
  <si>
    <t>d) 3 tygodnie praktyki wakacyjnej</t>
  </si>
  <si>
    <t>egz 6</t>
  </si>
  <si>
    <t>egz  4</t>
  </si>
  <si>
    <t>egz. 6</t>
  </si>
  <si>
    <t>Ergonomia, BHP, ochrona wł. intelekt.</t>
  </si>
  <si>
    <t>Pracownia fizyczna 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</si>
</sst>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24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1" fillId="24" borderId="25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" fillId="24" borderId="22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24" borderId="13" xfId="0" applyFont="1" applyFill="1" applyBorder="1" applyAlignment="1">
      <alignment wrapText="1"/>
    </xf>
    <xf numFmtId="0" fontId="7" fillId="24" borderId="12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18" xfId="0" applyFill="1" applyBorder="1" applyAlignment="1">
      <alignment/>
    </xf>
    <xf numFmtId="0" fontId="6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/>
    </xf>
    <xf numFmtId="0" fontId="7" fillId="7" borderId="21" xfId="0" applyFont="1" applyFill="1" applyBorder="1" applyAlignment="1">
      <alignment/>
    </xf>
    <xf numFmtId="0" fontId="7" fillId="7" borderId="15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2" xfId="0" applyNumberFormat="1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1" fillId="7" borderId="25" xfId="0" applyFont="1" applyFill="1" applyBorder="1" applyAlignment="1">
      <alignment horizontal="center"/>
    </xf>
    <xf numFmtId="0" fontId="1" fillId="7" borderId="12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4" xfId="0" applyFont="1" applyFill="1" applyBorder="1" applyAlignment="1">
      <alignment horizontal="right"/>
    </xf>
    <xf numFmtId="0" fontId="0" fillId="7" borderId="28" xfId="0" applyFont="1" applyFill="1" applyBorder="1" applyAlignment="1">
      <alignment/>
    </xf>
    <xf numFmtId="0" fontId="26" fillId="0" borderId="27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25" borderId="18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25" borderId="3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" name="Rectangle 23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2" name="Rectangle 24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3" name="Rectangle 25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4" name="Rectangle 26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5" name="Rectangle 27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6" name="Rectangle 28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7" name="Rectangle 29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8" name="Rectangle 30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9" name="Rectangle 32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0" name="Rectangle 33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1" name="Rectangle 34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2" name="Rectangle 35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3" name="Rectangle 36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4" name="Rectangle 37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5" name="Rectangle 38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6" name="Rectangle 39"/>
        <xdr:cNvSpPr>
          <a:spLocks/>
        </xdr:cNvSpPr>
      </xdr:nvSpPr>
      <xdr:spPr>
        <a:xfrm>
          <a:off x="4533900" y="6629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8" name="Rectangle 2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9" name="Rectangle 3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0" name="Rectangle 4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1" name="Rectangle 5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2" name="Rectangle 6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3" name="Rectangle 7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4" name="Rectangle 8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5" name="Rectangle 9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6" name="Rectangle 10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7" name="Rectangle 11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8" name="Rectangle 12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9" name="Rectangle 13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0" name="Rectangle 14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1" name="Rectangle 15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2" name="Rectangle 16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3" name="Rectangle 17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4" name="Rectangle 18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5" name="Rectangle 19"/>
        <xdr:cNvSpPr>
          <a:spLocks/>
        </xdr:cNvSpPr>
      </xdr:nvSpPr>
      <xdr:spPr>
        <a:xfrm>
          <a:off x="4533900" y="6619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2"/>
  <sheetViews>
    <sheetView tabSelected="1" view="pageBreakPreview" zoomScale="75" zoomScaleNormal="60" zoomScaleSheetLayoutView="75" zoomScalePageLayoutView="0" workbookViewId="0" topLeftCell="A1">
      <selection activeCell="U11" sqref="U11"/>
    </sheetView>
  </sheetViews>
  <sheetFormatPr defaultColWidth="9.00390625" defaultRowHeight="12.75"/>
  <cols>
    <col min="1" max="1" width="0.12890625" style="0" customWidth="1"/>
    <col min="2" max="2" width="34.00390625" style="0" customWidth="1"/>
    <col min="3" max="3" width="9.50390625" style="0" customWidth="1"/>
    <col min="4" max="5" width="5.625" style="0" customWidth="1"/>
    <col min="6" max="6" width="4.625" style="0" customWidth="1"/>
    <col min="7" max="7" width="3.625" style="0" customWidth="1"/>
    <col min="8" max="8" width="4.625" style="0" customWidth="1"/>
    <col min="9" max="9" width="3.875" style="0" customWidth="1"/>
    <col min="10" max="11" width="3.625" style="0" customWidth="1"/>
    <col min="12" max="12" width="3.875" style="0" customWidth="1"/>
    <col min="13" max="14" width="3.625" style="0" customWidth="1"/>
    <col min="15" max="15" width="4.875" style="0" customWidth="1"/>
    <col min="16" max="17" width="3.625" style="0" customWidth="1"/>
    <col min="18" max="18" width="4.125" style="0" customWidth="1"/>
    <col min="19" max="20" width="3.625" style="0" customWidth="1"/>
    <col min="21" max="21" width="4.875" style="0" customWidth="1"/>
    <col min="22" max="23" width="3.625" style="0" customWidth="1"/>
    <col min="24" max="24" width="4.375" style="0" customWidth="1"/>
    <col min="25" max="26" width="3.625" style="0" customWidth="1"/>
    <col min="27" max="27" width="4.00390625" style="0" customWidth="1"/>
    <col min="28" max="29" width="4.625" style="0" customWidth="1"/>
  </cols>
  <sheetData>
    <row r="1" spans="2:27" ht="13.5">
      <c r="B1" s="60"/>
      <c r="C1" s="61" t="s">
        <v>67</v>
      </c>
      <c r="D1" s="61"/>
      <c r="E1" s="61"/>
      <c r="F1" s="61"/>
      <c r="G1" s="61"/>
      <c r="H1" s="61"/>
      <c r="I1" s="61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</row>
    <row r="2" spans="2:28" ht="14.25" customHeight="1">
      <c r="B2" s="42" t="s">
        <v>0</v>
      </c>
      <c r="C2" s="41" t="s">
        <v>22</v>
      </c>
      <c r="D2" s="42" t="s">
        <v>1</v>
      </c>
      <c r="E2" s="42" t="s">
        <v>2</v>
      </c>
      <c r="F2" s="42" t="s">
        <v>3</v>
      </c>
      <c r="G2" s="83" t="s">
        <v>4</v>
      </c>
      <c r="H2" s="42" t="s">
        <v>5</v>
      </c>
      <c r="I2" s="41" t="s">
        <v>49</v>
      </c>
      <c r="J2" s="43"/>
      <c r="K2" s="44" t="s">
        <v>64</v>
      </c>
      <c r="L2" s="44"/>
      <c r="M2" s="44"/>
      <c r="N2" s="44"/>
      <c r="O2" s="44"/>
      <c r="P2" s="89" t="s">
        <v>6</v>
      </c>
      <c r="Q2" s="90" t="s">
        <v>65</v>
      </c>
      <c r="R2" s="90"/>
      <c r="S2" s="90"/>
      <c r="T2" s="90"/>
      <c r="U2" s="88"/>
      <c r="V2" s="91" t="s">
        <v>6</v>
      </c>
      <c r="W2" s="92" t="s">
        <v>66</v>
      </c>
      <c r="X2" s="92"/>
      <c r="Y2" s="92"/>
      <c r="Z2" s="92"/>
      <c r="AA2" s="93"/>
      <c r="AB2" s="2"/>
    </row>
    <row r="3" spans="2:28" s="5" customFormat="1" ht="13.5" customHeight="1">
      <c r="B3" s="4" t="s">
        <v>7</v>
      </c>
      <c r="C3" s="3" t="s">
        <v>8</v>
      </c>
      <c r="D3" s="4" t="s">
        <v>9</v>
      </c>
      <c r="E3" s="4"/>
      <c r="F3" s="4"/>
      <c r="G3" s="4"/>
      <c r="H3" s="4"/>
      <c r="I3" s="4"/>
      <c r="J3" s="19" t="s">
        <v>10</v>
      </c>
      <c r="K3" s="20"/>
      <c r="L3" s="20"/>
      <c r="M3" s="19" t="s">
        <v>11</v>
      </c>
      <c r="N3" s="20"/>
      <c r="O3" s="20"/>
      <c r="P3" s="19" t="s">
        <v>12</v>
      </c>
      <c r="Q3" s="20"/>
      <c r="R3" s="20"/>
      <c r="S3" s="19" t="s">
        <v>13</v>
      </c>
      <c r="T3" s="20"/>
      <c r="U3" s="20"/>
      <c r="V3" s="19" t="s">
        <v>21</v>
      </c>
      <c r="W3" s="20"/>
      <c r="X3" s="21"/>
      <c r="Y3" s="19" t="s">
        <v>14</v>
      </c>
      <c r="Z3" s="20"/>
      <c r="AA3" s="21"/>
      <c r="AB3" s="2"/>
    </row>
    <row r="4" spans="2:29" s="5" customFormat="1" ht="15.75" customHeight="1">
      <c r="B4" s="7"/>
      <c r="C4" s="6"/>
      <c r="D4" s="7"/>
      <c r="E4" s="7"/>
      <c r="F4" s="7"/>
      <c r="G4" s="7"/>
      <c r="H4" s="7"/>
      <c r="I4" s="7"/>
      <c r="J4" s="67" t="s">
        <v>15</v>
      </c>
      <c r="K4" s="68" t="s">
        <v>16</v>
      </c>
      <c r="L4" s="69" t="s">
        <v>46</v>
      </c>
      <c r="M4" s="48" t="s">
        <v>17</v>
      </c>
      <c r="N4" s="49" t="s">
        <v>18</v>
      </c>
      <c r="O4" s="50" t="s">
        <v>46</v>
      </c>
      <c r="P4" s="67" t="s">
        <v>15</v>
      </c>
      <c r="Q4" s="68" t="s">
        <v>18</v>
      </c>
      <c r="R4" s="69" t="s">
        <v>46</v>
      </c>
      <c r="S4" s="48" t="s">
        <v>15</v>
      </c>
      <c r="T4" s="49" t="s">
        <v>16</v>
      </c>
      <c r="U4" s="50" t="s">
        <v>46</v>
      </c>
      <c r="V4" s="67" t="s">
        <v>15</v>
      </c>
      <c r="W4" s="68" t="s">
        <v>18</v>
      </c>
      <c r="X4" s="69" t="s">
        <v>46</v>
      </c>
      <c r="Y4" s="48" t="s">
        <v>15</v>
      </c>
      <c r="Z4" s="49" t="s">
        <v>16</v>
      </c>
      <c r="AA4" s="50" t="s">
        <v>46</v>
      </c>
      <c r="AB4" s="51"/>
      <c r="AC4" s="52"/>
    </row>
    <row r="5" spans="2:28" s="5" customFormat="1" ht="12.75">
      <c r="B5" s="12" t="s">
        <v>45</v>
      </c>
      <c r="C5" s="8" t="s">
        <v>51</v>
      </c>
      <c r="D5" s="12">
        <f aca="true" t="shared" si="0" ref="D5:D28">SUM(E5:I5)</f>
        <v>120</v>
      </c>
      <c r="E5" s="12">
        <f aca="true" t="shared" si="1" ref="E5:E16">(J5+M5+P5+S5+V5+Y5)*15</f>
        <v>60</v>
      </c>
      <c r="F5" s="12">
        <f>(K5+N5+Q5+T5+W5+Z5)*15-(G5+H5)</f>
        <v>60</v>
      </c>
      <c r="G5" s="12"/>
      <c r="H5" s="12"/>
      <c r="I5" s="12"/>
      <c r="J5" s="70">
        <v>2</v>
      </c>
      <c r="K5" s="71">
        <v>2</v>
      </c>
      <c r="L5" s="72"/>
      <c r="M5" s="13">
        <v>2</v>
      </c>
      <c r="N5" s="22">
        <v>2</v>
      </c>
      <c r="O5" s="15"/>
      <c r="P5" s="70"/>
      <c r="Q5" s="71"/>
      <c r="R5" s="72"/>
      <c r="S5" s="13"/>
      <c r="T5" s="22"/>
      <c r="U5" s="15"/>
      <c r="V5" s="79"/>
      <c r="W5" s="71"/>
      <c r="X5" s="72"/>
      <c r="Y5" s="13"/>
      <c r="Z5" s="22"/>
      <c r="AA5" s="15"/>
      <c r="AB5" s="23"/>
    </row>
    <row r="6" spans="2:28" s="1" customFormat="1" ht="12.75">
      <c r="B6" s="10" t="s">
        <v>61</v>
      </c>
      <c r="C6" s="13" t="s">
        <v>20</v>
      </c>
      <c r="D6" s="10">
        <f t="shared" si="0"/>
        <v>60</v>
      </c>
      <c r="E6" s="10">
        <f t="shared" si="1"/>
        <v>30</v>
      </c>
      <c r="F6" s="10"/>
      <c r="G6" s="10"/>
      <c r="H6" s="10">
        <f>(K6+N6+Q6+T6+W6+Z6)*15-I6</f>
        <v>30</v>
      </c>
      <c r="I6" s="10"/>
      <c r="J6" s="70"/>
      <c r="K6" s="73"/>
      <c r="L6" s="73"/>
      <c r="M6" s="13"/>
      <c r="N6" s="10"/>
      <c r="O6" s="10"/>
      <c r="P6" s="70"/>
      <c r="Q6" s="73"/>
      <c r="R6" s="73"/>
      <c r="S6" s="13">
        <v>2</v>
      </c>
      <c r="T6" s="10">
        <v>2</v>
      </c>
      <c r="U6" s="10"/>
      <c r="V6" s="70"/>
      <c r="W6" s="71"/>
      <c r="X6" s="72"/>
      <c r="Y6" s="13"/>
      <c r="Z6" s="22"/>
      <c r="AA6" s="15"/>
      <c r="AB6" s="23"/>
    </row>
    <row r="7" spans="2:28" s="1" customFormat="1" ht="12.75">
      <c r="B7" s="12" t="s">
        <v>54</v>
      </c>
      <c r="C7" s="9" t="s">
        <v>44</v>
      </c>
      <c r="D7" s="12">
        <f t="shared" si="0"/>
        <v>315</v>
      </c>
      <c r="E7" s="12">
        <f t="shared" si="1"/>
        <v>150</v>
      </c>
      <c r="F7" s="12">
        <f>(K7+N7+Q7+T7+W7+Z7)*15-(G7+H7)</f>
        <v>165</v>
      </c>
      <c r="G7" s="11"/>
      <c r="H7" s="11"/>
      <c r="I7" s="11"/>
      <c r="J7" s="70">
        <v>3</v>
      </c>
      <c r="K7" s="73">
        <v>4</v>
      </c>
      <c r="L7" s="73"/>
      <c r="M7" s="13">
        <v>4</v>
      </c>
      <c r="N7" s="10">
        <v>4</v>
      </c>
      <c r="O7" s="10"/>
      <c r="P7" s="70">
        <v>3</v>
      </c>
      <c r="Q7" s="73">
        <v>3</v>
      </c>
      <c r="R7" s="73"/>
      <c r="S7" s="13"/>
      <c r="T7" s="10"/>
      <c r="U7" s="10"/>
      <c r="V7" s="70"/>
      <c r="W7" s="71"/>
      <c r="X7" s="72"/>
      <c r="Y7" s="13"/>
      <c r="Z7" s="22"/>
      <c r="AA7" s="15"/>
      <c r="AB7" s="23"/>
    </row>
    <row r="8" spans="2:28" s="1" customFormat="1" ht="12.75">
      <c r="B8" s="10" t="s">
        <v>29</v>
      </c>
      <c r="C8" s="13" t="s">
        <v>19</v>
      </c>
      <c r="D8" s="10">
        <f t="shared" si="0"/>
        <v>45</v>
      </c>
      <c r="E8" s="10">
        <f t="shared" si="1"/>
        <v>15</v>
      </c>
      <c r="F8" s="10"/>
      <c r="G8" s="10"/>
      <c r="H8" s="10">
        <f>(K8+N8+Q8+T8+W8+Z8)*15-I8</f>
        <v>30</v>
      </c>
      <c r="I8" s="10"/>
      <c r="J8" s="70"/>
      <c r="K8" s="73"/>
      <c r="L8" s="73"/>
      <c r="M8" s="13"/>
      <c r="N8" s="10"/>
      <c r="O8" s="10"/>
      <c r="P8" s="70"/>
      <c r="Q8" s="73"/>
      <c r="R8" s="73"/>
      <c r="S8" s="13"/>
      <c r="T8" s="10"/>
      <c r="U8" s="10"/>
      <c r="V8" s="70"/>
      <c r="W8" s="71"/>
      <c r="X8" s="72"/>
      <c r="Y8" s="13">
        <v>1</v>
      </c>
      <c r="Z8" s="22">
        <v>2</v>
      </c>
      <c r="AA8" s="15"/>
      <c r="AB8" s="24"/>
    </row>
    <row r="9" spans="2:28" s="1" customFormat="1" ht="12.75">
      <c r="B9" s="13" t="s">
        <v>36</v>
      </c>
      <c r="C9" s="13" t="s">
        <v>20</v>
      </c>
      <c r="D9" s="10">
        <f t="shared" si="0"/>
        <v>60</v>
      </c>
      <c r="E9" s="10">
        <f t="shared" si="1"/>
        <v>30</v>
      </c>
      <c r="F9" s="10">
        <f>(K9+N9+Q9+T9+W9+Z9)*15-(G9+H9)</f>
        <v>30</v>
      </c>
      <c r="G9" s="10"/>
      <c r="H9" s="10"/>
      <c r="I9" s="10"/>
      <c r="J9" s="70"/>
      <c r="K9" s="73"/>
      <c r="L9" s="73"/>
      <c r="M9" s="13"/>
      <c r="N9" s="10"/>
      <c r="O9" s="10"/>
      <c r="P9" s="70"/>
      <c r="Q9" s="73"/>
      <c r="R9" s="73"/>
      <c r="S9" s="13">
        <v>2</v>
      </c>
      <c r="T9" s="10">
        <v>2</v>
      </c>
      <c r="U9" s="10"/>
      <c r="V9" s="70"/>
      <c r="W9" s="71"/>
      <c r="X9" s="70"/>
      <c r="Y9" s="13"/>
      <c r="Z9" s="22"/>
      <c r="AA9" s="15"/>
      <c r="AB9" s="24"/>
    </row>
    <row r="10" spans="2:28" s="1" customFormat="1" ht="12.75">
      <c r="B10" s="10" t="s">
        <v>25</v>
      </c>
      <c r="C10" s="13" t="s">
        <v>19</v>
      </c>
      <c r="D10" s="10">
        <f t="shared" si="0"/>
        <v>45</v>
      </c>
      <c r="E10" s="10">
        <f t="shared" si="1"/>
        <v>30</v>
      </c>
      <c r="F10" s="10">
        <f>(K10+N10+Q10+T10+W10+Z10)*15-(G10+H10)</f>
        <v>15</v>
      </c>
      <c r="G10" s="10"/>
      <c r="H10" s="10"/>
      <c r="I10" s="10"/>
      <c r="J10" s="70"/>
      <c r="K10" s="73"/>
      <c r="L10" s="73"/>
      <c r="M10" s="10"/>
      <c r="N10" s="13"/>
      <c r="O10" s="13"/>
      <c r="P10" s="70"/>
      <c r="Q10" s="73"/>
      <c r="R10" s="73"/>
      <c r="S10" s="13">
        <v>2</v>
      </c>
      <c r="T10" s="10">
        <v>1</v>
      </c>
      <c r="U10" s="10"/>
      <c r="V10" s="70"/>
      <c r="W10" s="71"/>
      <c r="X10" s="72"/>
      <c r="Y10" s="13"/>
      <c r="Z10" s="22"/>
      <c r="AA10" s="15"/>
      <c r="AB10" s="23"/>
    </row>
    <row r="11" spans="2:28" s="1" customFormat="1" ht="12.75">
      <c r="B11" s="10" t="s">
        <v>33</v>
      </c>
      <c r="C11" s="13" t="s">
        <v>34</v>
      </c>
      <c r="D11" s="10">
        <f t="shared" si="0"/>
        <v>120</v>
      </c>
      <c r="E11" s="10">
        <f t="shared" si="1"/>
        <v>60</v>
      </c>
      <c r="F11" s="10">
        <f>(K11+N11+Q11+T11+W11+Z11)*15-(G11+H11)</f>
        <v>60</v>
      </c>
      <c r="G11" s="10"/>
      <c r="H11" s="10"/>
      <c r="I11" s="10"/>
      <c r="J11" s="70"/>
      <c r="K11" s="73"/>
      <c r="L11" s="73"/>
      <c r="M11" s="10"/>
      <c r="N11" s="13"/>
      <c r="O11" s="13"/>
      <c r="P11" s="70">
        <v>4</v>
      </c>
      <c r="Q11" s="73">
        <v>4</v>
      </c>
      <c r="R11" s="73"/>
      <c r="S11" s="13"/>
      <c r="T11" s="10"/>
      <c r="U11" s="10"/>
      <c r="V11" s="70"/>
      <c r="W11" s="71"/>
      <c r="X11" s="72"/>
      <c r="Y11" s="13"/>
      <c r="Z11" s="22"/>
      <c r="AA11" s="15"/>
      <c r="AB11" s="23"/>
    </row>
    <row r="12" spans="2:28" s="1" customFormat="1" ht="12.75">
      <c r="B12" s="10" t="s">
        <v>56</v>
      </c>
      <c r="C12" s="13" t="s">
        <v>71</v>
      </c>
      <c r="D12" s="10">
        <f t="shared" si="0"/>
        <v>45</v>
      </c>
      <c r="E12" s="10">
        <f t="shared" si="1"/>
        <v>45</v>
      </c>
      <c r="F12" s="10"/>
      <c r="G12" s="10"/>
      <c r="H12" s="10"/>
      <c r="I12" s="10"/>
      <c r="J12" s="70"/>
      <c r="K12" s="73"/>
      <c r="L12" s="73"/>
      <c r="M12" s="13"/>
      <c r="N12" s="10"/>
      <c r="O12" s="10"/>
      <c r="P12" s="70"/>
      <c r="Q12" s="73"/>
      <c r="R12" s="73"/>
      <c r="S12" s="13"/>
      <c r="T12" s="10"/>
      <c r="U12" s="10"/>
      <c r="V12" s="70"/>
      <c r="W12" s="71"/>
      <c r="X12" s="72"/>
      <c r="Y12" s="13">
        <v>3</v>
      </c>
      <c r="Z12" s="22"/>
      <c r="AA12" s="15"/>
      <c r="AB12" s="23"/>
    </row>
    <row r="13" spans="2:28" s="1" customFormat="1" ht="12.75">
      <c r="B13" s="13" t="s">
        <v>77</v>
      </c>
      <c r="C13" s="64" t="s">
        <v>19</v>
      </c>
      <c r="D13" s="10">
        <f t="shared" si="0"/>
        <v>15</v>
      </c>
      <c r="E13" s="10">
        <f t="shared" si="1"/>
        <v>15</v>
      </c>
      <c r="F13" s="10"/>
      <c r="G13" s="65"/>
      <c r="H13" s="65"/>
      <c r="I13" s="65"/>
      <c r="J13" s="74"/>
      <c r="K13" s="73"/>
      <c r="L13" s="73"/>
      <c r="M13" s="10"/>
      <c r="N13" s="10"/>
      <c r="O13" s="10"/>
      <c r="P13" s="70"/>
      <c r="Q13" s="73"/>
      <c r="R13" s="73"/>
      <c r="S13" s="13">
        <v>1</v>
      </c>
      <c r="T13" s="10"/>
      <c r="U13" s="10"/>
      <c r="V13" s="70"/>
      <c r="W13" s="71"/>
      <c r="X13" s="70"/>
      <c r="Y13" s="13"/>
      <c r="Z13" s="22"/>
      <c r="AA13" s="15"/>
      <c r="AB13" s="25"/>
    </row>
    <row r="14" spans="2:28" s="1" customFormat="1" ht="12.75">
      <c r="B14" s="10" t="s">
        <v>35</v>
      </c>
      <c r="C14" s="13" t="s">
        <v>20</v>
      </c>
      <c r="D14" s="10">
        <f t="shared" si="0"/>
        <v>90</v>
      </c>
      <c r="E14" s="10">
        <f t="shared" si="1"/>
        <v>60</v>
      </c>
      <c r="F14" s="10">
        <f>(K14+N14+Q14+T14+W14+Z14)*15-(G14+H14)</f>
        <v>30</v>
      </c>
      <c r="G14" s="10"/>
      <c r="H14" s="10"/>
      <c r="I14" s="10"/>
      <c r="J14" s="70"/>
      <c r="K14" s="73"/>
      <c r="L14" s="73"/>
      <c r="M14" s="13"/>
      <c r="N14" s="10"/>
      <c r="O14" s="10"/>
      <c r="P14" s="70"/>
      <c r="Q14" s="73"/>
      <c r="R14" s="73"/>
      <c r="S14" s="13">
        <v>4</v>
      </c>
      <c r="T14" s="10">
        <v>2</v>
      </c>
      <c r="U14" s="10"/>
      <c r="V14" s="70"/>
      <c r="W14" s="71"/>
      <c r="X14" s="72"/>
      <c r="Y14" s="13"/>
      <c r="Z14" s="22"/>
      <c r="AA14" s="15"/>
      <c r="AB14" s="23"/>
    </row>
    <row r="15" spans="2:28" s="1" customFormat="1" ht="12.75">
      <c r="B15" s="10" t="s">
        <v>37</v>
      </c>
      <c r="C15" s="13" t="s">
        <v>28</v>
      </c>
      <c r="D15" s="10">
        <f t="shared" si="0"/>
        <v>60</v>
      </c>
      <c r="E15" s="10">
        <f t="shared" si="1"/>
        <v>30</v>
      </c>
      <c r="F15" s="10">
        <f>(K15+N15+Q15+T15+W15+Z15)*15-(G15+H15)</f>
        <v>30</v>
      </c>
      <c r="G15" s="10"/>
      <c r="H15" s="10"/>
      <c r="I15" s="10"/>
      <c r="J15" s="70"/>
      <c r="K15" s="73"/>
      <c r="L15" s="73"/>
      <c r="M15" s="10"/>
      <c r="N15" s="13"/>
      <c r="O15" s="13"/>
      <c r="P15" s="70"/>
      <c r="Q15" s="73"/>
      <c r="R15" s="73"/>
      <c r="S15" s="13"/>
      <c r="T15" s="10"/>
      <c r="U15" s="10"/>
      <c r="V15" s="70">
        <v>2</v>
      </c>
      <c r="W15" s="71">
        <v>2</v>
      </c>
      <c r="X15" s="72"/>
      <c r="Y15" s="13"/>
      <c r="Z15" s="22"/>
      <c r="AA15" s="15"/>
      <c r="AB15" s="24"/>
    </row>
    <row r="16" spans="2:28" s="1" customFormat="1" ht="12.75">
      <c r="B16" s="10" t="s">
        <v>38</v>
      </c>
      <c r="C16" s="13" t="s">
        <v>28</v>
      </c>
      <c r="D16" s="10">
        <f t="shared" si="0"/>
        <v>60</v>
      </c>
      <c r="E16" s="10">
        <f t="shared" si="1"/>
        <v>30</v>
      </c>
      <c r="F16" s="10">
        <f>(K16+N16+Q16+T16+W16+Z16)*15-(G16+H16)</f>
        <v>30</v>
      </c>
      <c r="G16" s="10"/>
      <c r="H16" s="10"/>
      <c r="I16" s="10"/>
      <c r="J16" s="70"/>
      <c r="K16" s="73"/>
      <c r="L16" s="73"/>
      <c r="M16" s="10"/>
      <c r="N16" s="13"/>
      <c r="O16" s="13"/>
      <c r="P16" s="70"/>
      <c r="Q16" s="73"/>
      <c r="R16" s="73"/>
      <c r="S16" s="13"/>
      <c r="T16" s="10"/>
      <c r="U16" s="10"/>
      <c r="V16" s="70">
        <v>2</v>
      </c>
      <c r="W16" s="71">
        <v>2</v>
      </c>
      <c r="X16" s="72"/>
      <c r="Y16" s="13"/>
      <c r="Z16" s="22"/>
      <c r="AA16" s="15"/>
      <c r="AB16" s="23"/>
    </row>
    <row r="17" spans="2:28" s="1" customFormat="1" ht="12.75">
      <c r="B17" s="10" t="s">
        <v>78</v>
      </c>
      <c r="C17" s="13" t="s">
        <v>19</v>
      </c>
      <c r="D17" s="10">
        <f t="shared" si="0"/>
        <v>90</v>
      </c>
      <c r="E17" s="10"/>
      <c r="F17" s="10"/>
      <c r="G17" s="10"/>
      <c r="H17" s="10">
        <f>(K17+N17+Q17+T17+W17+Z17)*15-I17</f>
        <v>90</v>
      </c>
      <c r="I17" s="10"/>
      <c r="J17" s="70"/>
      <c r="K17" s="73"/>
      <c r="L17" s="73"/>
      <c r="M17" s="10"/>
      <c r="N17" s="13">
        <v>3</v>
      </c>
      <c r="O17" s="13"/>
      <c r="P17" s="70"/>
      <c r="Q17" s="73">
        <v>3</v>
      </c>
      <c r="R17" s="73"/>
      <c r="S17" s="13"/>
      <c r="T17" s="10"/>
      <c r="U17" s="10"/>
      <c r="V17" s="70"/>
      <c r="W17" s="71"/>
      <c r="X17" s="72"/>
      <c r="Y17" s="13"/>
      <c r="Z17" s="22"/>
      <c r="AA17" s="15"/>
      <c r="AB17" s="23"/>
    </row>
    <row r="18" spans="2:28" s="1" customFormat="1" ht="12.75">
      <c r="B18" s="10" t="s">
        <v>59</v>
      </c>
      <c r="C18" s="13" t="s">
        <v>60</v>
      </c>
      <c r="D18" s="10">
        <f t="shared" si="0"/>
        <v>240</v>
      </c>
      <c r="E18" s="10"/>
      <c r="F18" s="10">
        <f>(K18+N18+Q18+T18+W18+Z18)*15-(G18+H18)</f>
        <v>240</v>
      </c>
      <c r="G18" s="10"/>
      <c r="H18" s="10"/>
      <c r="I18" s="10"/>
      <c r="J18" s="70"/>
      <c r="K18" s="73"/>
      <c r="L18" s="73"/>
      <c r="M18" s="10"/>
      <c r="N18" s="13"/>
      <c r="O18" s="13"/>
      <c r="P18" s="70"/>
      <c r="Q18" s="73">
        <v>4</v>
      </c>
      <c r="R18" s="73"/>
      <c r="S18" s="13"/>
      <c r="T18" s="10">
        <v>4</v>
      </c>
      <c r="U18" s="10"/>
      <c r="V18" s="70"/>
      <c r="W18" s="71">
        <v>4</v>
      </c>
      <c r="X18" s="72"/>
      <c r="Y18" s="13"/>
      <c r="Z18" s="22">
        <v>4</v>
      </c>
      <c r="AA18" s="15"/>
      <c r="AB18" s="23"/>
    </row>
    <row r="19" spans="2:28" ht="12.75">
      <c r="B19" s="10" t="s">
        <v>32</v>
      </c>
      <c r="C19" s="13" t="s">
        <v>30</v>
      </c>
      <c r="D19" s="10">
        <f t="shared" si="0"/>
        <v>120</v>
      </c>
      <c r="E19" s="10">
        <f>(J19+M19+P19+S19+V19+Y19)*15</f>
        <v>60</v>
      </c>
      <c r="F19" s="10">
        <f>(K19+N19+Q19+T19+W19+Z19)*15-(G19+H19)</f>
        <v>60</v>
      </c>
      <c r="G19" s="10"/>
      <c r="H19" s="10"/>
      <c r="I19" s="10"/>
      <c r="J19" s="70">
        <v>4</v>
      </c>
      <c r="K19" s="73">
        <v>4</v>
      </c>
      <c r="L19" s="73"/>
      <c r="M19" s="10"/>
      <c r="N19" s="13"/>
      <c r="O19" s="13"/>
      <c r="P19" s="70"/>
      <c r="Q19" s="73"/>
      <c r="R19" s="73"/>
      <c r="S19" s="13"/>
      <c r="T19" s="10"/>
      <c r="U19" s="10"/>
      <c r="V19" s="70"/>
      <c r="W19" s="71"/>
      <c r="X19" s="72"/>
      <c r="Y19" s="13"/>
      <c r="Z19" s="22"/>
      <c r="AA19" s="15"/>
      <c r="AB19" s="24"/>
    </row>
    <row r="20" spans="2:28" ht="12.75">
      <c r="B20" s="10" t="s">
        <v>53</v>
      </c>
      <c r="C20" s="13" t="s">
        <v>52</v>
      </c>
      <c r="D20" s="10">
        <f t="shared" si="0"/>
        <v>120</v>
      </c>
      <c r="E20" s="10">
        <f>(J20+M20+P20+S20+V20+Y20)*15</f>
        <v>60</v>
      </c>
      <c r="F20" s="10">
        <f>(K20+N20+Q20+T20+W20+Z20)*15-(G20+H20)</f>
        <v>60</v>
      </c>
      <c r="G20" s="10"/>
      <c r="H20" s="10"/>
      <c r="I20" s="10"/>
      <c r="J20" s="70"/>
      <c r="K20" s="73"/>
      <c r="L20" s="73"/>
      <c r="M20" s="10"/>
      <c r="N20" s="13"/>
      <c r="O20" s="13"/>
      <c r="P20" s="70"/>
      <c r="Q20" s="73"/>
      <c r="R20" s="73"/>
      <c r="S20" s="13">
        <v>2</v>
      </c>
      <c r="T20" s="10">
        <v>2</v>
      </c>
      <c r="U20" s="10"/>
      <c r="V20" s="70">
        <v>2</v>
      </c>
      <c r="W20" s="71">
        <v>2</v>
      </c>
      <c r="X20" s="72"/>
      <c r="Y20" s="13"/>
      <c r="Z20" s="22"/>
      <c r="AA20" s="15"/>
      <c r="AB20" s="24"/>
    </row>
    <row r="21" spans="2:28" ht="12.75">
      <c r="B21" s="10" t="s">
        <v>41</v>
      </c>
      <c r="C21" s="13" t="s">
        <v>34</v>
      </c>
      <c r="D21" s="10">
        <f t="shared" si="0"/>
        <v>75</v>
      </c>
      <c r="E21" s="10">
        <f>(J21+M21+P21+S21+V21+Y21)*15</f>
        <v>45</v>
      </c>
      <c r="F21" s="10">
        <f>(K21+N21+Q21+T21+W21+Z21)*15-(G21+H21)</f>
        <v>30</v>
      </c>
      <c r="G21" s="10"/>
      <c r="H21" s="10"/>
      <c r="I21" s="10"/>
      <c r="J21" s="70"/>
      <c r="K21" s="73"/>
      <c r="L21" s="73"/>
      <c r="M21" s="10"/>
      <c r="N21" s="13"/>
      <c r="O21" s="13"/>
      <c r="P21" s="70">
        <v>3</v>
      </c>
      <c r="Q21" s="73">
        <v>2</v>
      </c>
      <c r="R21" s="73"/>
      <c r="S21" s="13"/>
      <c r="T21" s="10"/>
      <c r="U21" s="10"/>
      <c r="V21" s="70"/>
      <c r="W21" s="71"/>
      <c r="X21" s="72"/>
      <c r="Y21" s="13"/>
      <c r="Z21" s="22"/>
      <c r="AA21" s="15"/>
      <c r="AB21" s="23"/>
    </row>
    <row r="22" spans="2:28" ht="12.75">
      <c r="B22" s="10" t="s">
        <v>27</v>
      </c>
      <c r="C22" s="13" t="s">
        <v>74</v>
      </c>
      <c r="D22" s="10">
        <f t="shared" si="0"/>
        <v>60</v>
      </c>
      <c r="E22" s="10">
        <f>(J22+M22+P22+S22+V22+Y22)*15</f>
        <v>30</v>
      </c>
      <c r="F22" s="10"/>
      <c r="G22" s="10"/>
      <c r="H22" s="10">
        <f>(K22+N22+Q22+T22+W22+Z22)*15-I22</f>
        <v>30</v>
      </c>
      <c r="I22" s="10"/>
      <c r="J22" s="70"/>
      <c r="K22" s="73"/>
      <c r="L22" s="73"/>
      <c r="M22" s="10"/>
      <c r="N22" s="13"/>
      <c r="O22" s="13"/>
      <c r="P22" s="70"/>
      <c r="Q22" s="73"/>
      <c r="R22" s="73"/>
      <c r="S22" s="13"/>
      <c r="T22" s="10"/>
      <c r="U22" s="10"/>
      <c r="V22" s="70"/>
      <c r="W22" s="71"/>
      <c r="X22" s="72"/>
      <c r="Y22" s="13">
        <v>2</v>
      </c>
      <c r="Z22" s="22">
        <v>2</v>
      </c>
      <c r="AA22" s="15"/>
      <c r="AB22" s="23"/>
    </row>
    <row r="23" spans="2:28" ht="12.75">
      <c r="B23" s="10" t="s">
        <v>43</v>
      </c>
      <c r="C23" s="13" t="s">
        <v>19</v>
      </c>
      <c r="D23" s="10">
        <f t="shared" si="0"/>
        <v>60</v>
      </c>
      <c r="E23" s="10">
        <f>(J23+M23+P23+S23+V23+Y23)*15</f>
        <v>30</v>
      </c>
      <c r="F23" s="10"/>
      <c r="G23" s="10"/>
      <c r="H23" s="10">
        <f>(K23+N23+Q23+T23+W23+Z23)*15-I23</f>
        <v>30</v>
      </c>
      <c r="I23" s="10"/>
      <c r="J23" s="70"/>
      <c r="K23" s="73"/>
      <c r="L23" s="73"/>
      <c r="M23" s="10"/>
      <c r="N23" s="13"/>
      <c r="O23" s="13"/>
      <c r="P23" s="70"/>
      <c r="Q23" s="73"/>
      <c r="R23" s="73"/>
      <c r="S23" s="13"/>
      <c r="T23" s="10"/>
      <c r="U23" s="10"/>
      <c r="V23" s="70">
        <v>2</v>
      </c>
      <c r="W23" s="71">
        <v>2</v>
      </c>
      <c r="X23" s="72"/>
      <c r="Y23" s="13"/>
      <c r="Z23" s="22"/>
      <c r="AA23" s="15"/>
      <c r="AB23" s="24"/>
    </row>
    <row r="24" spans="2:28" ht="12.75">
      <c r="B24" s="10" t="s">
        <v>24</v>
      </c>
      <c r="C24" s="13" t="s">
        <v>19</v>
      </c>
      <c r="D24" s="10">
        <f t="shared" si="0"/>
        <v>60</v>
      </c>
      <c r="E24" s="10"/>
      <c r="F24" s="10"/>
      <c r="G24" s="10"/>
      <c r="H24" s="10">
        <f>(K24+N24+Q24+T24+W24+Z24)*15-(I24+J24)</f>
        <v>60</v>
      </c>
      <c r="I24" s="10"/>
      <c r="J24" s="70"/>
      <c r="K24" s="71"/>
      <c r="L24" s="72"/>
      <c r="M24" s="10"/>
      <c r="N24" s="15"/>
      <c r="O24" s="13"/>
      <c r="P24" s="70"/>
      <c r="Q24" s="71"/>
      <c r="R24" s="72"/>
      <c r="S24" s="13"/>
      <c r="T24" s="22"/>
      <c r="U24" s="15"/>
      <c r="V24" s="70"/>
      <c r="W24" s="71">
        <v>4</v>
      </c>
      <c r="X24" s="72"/>
      <c r="Y24" s="13"/>
      <c r="Z24" s="14"/>
      <c r="AA24" s="15"/>
      <c r="AB24" s="24"/>
    </row>
    <row r="25" spans="2:28" ht="13.5" customHeight="1">
      <c r="B25" s="47" t="s">
        <v>63</v>
      </c>
      <c r="C25" s="13" t="s">
        <v>19</v>
      </c>
      <c r="D25" s="10">
        <f t="shared" si="0"/>
        <v>60</v>
      </c>
      <c r="E25" s="10">
        <f>(J25+M25+P25+S25+V25+Y25)*15</f>
        <v>30</v>
      </c>
      <c r="F25" s="10"/>
      <c r="G25" s="10"/>
      <c r="H25" s="10">
        <f>(K25+N25+Q25+T25+W25+Z25)*15-I25</f>
        <v>30</v>
      </c>
      <c r="I25" s="10"/>
      <c r="J25" s="70"/>
      <c r="K25" s="73"/>
      <c r="L25" s="73"/>
      <c r="M25" s="10"/>
      <c r="N25" s="13"/>
      <c r="O25" s="13"/>
      <c r="P25" s="70"/>
      <c r="Q25" s="73"/>
      <c r="R25" s="73"/>
      <c r="S25" s="13"/>
      <c r="T25" s="10"/>
      <c r="U25" s="10"/>
      <c r="V25" s="70">
        <v>2</v>
      </c>
      <c r="W25" s="71">
        <v>2</v>
      </c>
      <c r="X25" s="72"/>
      <c r="Y25" s="13"/>
      <c r="Z25" s="15"/>
      <c r="AA25" s="15"/>
      <c r="AB25" s="24"/>
    </row>
    <row r="26" spans="2:28" ht="12.75">
      <c r="B26" s="47" t="s">
        <v>55</v>
      </c>
      <c r="C26" s="13" t="s">
        <v>75</v>
      </c>
      <c r="D26" s="10">
        <f t="shared" si="0"/>
        <v>120</v>
      </c>
      <c r="E26" s="10">
        <f>(J26+M26+P26+S26+V26+Y26)*15</f>
        <v>60</v>
      </c>
      <c r="F26" s="10"/>
      <c r="G26" s="10"/>
      <c r="H26" s="10">
        <f>(K26+N26+Q26+T26+W26+Z26)*15-I26</f>
        <v>60</v>
      </c>
      <c r="I26" s="10"/>
      <c r="J26" s="70"/>
      <c r="K26" s="73"/>
      <c r="L26" s="73"/>
      <c r="M26" s="10"/>
      <c r="N26" s="13"/>
      <c r="O26" s="13"/>
      <c r="P26" s="70">
        <v>2</v>
      </c>
      <c r="Q26" s="73">
        <v>2</v>
      </c>
      <c r="R26" s="73"/>
      <c r="S26" s="13">
        <v>2</v>
      </c>
      <c r="T26" s="10">
        <v>2</v>
      </c>
      <c r="U26" s="10"/>
      <c r="V26" s="70"/>
      <c r="W26" s="80"/>
      <c r="X26" s="80"/>
      <c r="Y26" s="14"/>
      <c r="Z26" s="14"/>
      <c r="AA26" s="15"/>
      <c r="AB26" s="24"/>
    </row>
    <row r="27" spans="2:28" ht="12.75">
      <c r="B27" s="10" t="s">
        <v>50</v>
      </c>
      <c r="C27" s="13" t="s">
        <v>19</v>
      </c>
      <c r="D27" s="10">
        <f t="shared" si="0"/>
        <v>45</v>
      </c>
      <c r="E27" s="10">
        <f>(J27+M27+P27+S27+V27+Y27)*15</f>
        <v>15</v>
      </c>
      <c r="F27" s="10"/>
      <c r="G27" s="10"/>
      <c r="H27" s="10">
        <v>30</v>
      </c>
      <c r="I27" s="10"/>
      <c r="J27" s="70">
        <v>1</v>
      </c>
      <c r="K27" s="73">
        <v>2</v>
      </c>
      <c r="L27" s="73"/>
      <c r="M27" s="10"/>
      <c r="N27" s="13"/>
      <c r="O27" s="13"/>
      <c r="P27" s="70"/>
      <c r="Q27" s="73"/>
      <c r="R27" s="73"/>
      <c r="S27" s="13"/>
      <c r="T27" s="10"/>
      <c r="U27" s="10"/>
      <c r="V27" s="72"/>
      <c r="W27" s="80"/>
      <c r="X27" s="80"/>
      <c r="Y27" s="14"/>
      <c r="Z27" s="14"/>
      <c r="AA27" s="15"/>
      <c r="AB27" s="24"/>
    </row>
    <row r="28" spans="2:28" ht="12.75">
      <c r="B28" s="10" t="s">
        <v>58</v>
      </c>
      <c r="C28" s="13" t="s">
        <v>19</v>
      </c>
      <c r="D28" s="10">
        <f t="shared" si="0"/>
        <v>60</v>
      </c>
      <c r="E28" s="10">
        <f>(J28+M28+P28+S28+V28+Y28)*15</f>
        <v>30</v>
      </c>
      <c r="F28" s="10">
        <f>(K28+N28+Q28+T28+W28+Z28)*15-(G28+H28)</f>
        <v>30</v>
      </c>
      <c r="G28" s="10"/>
      <c r="H28" s="10"/>
      <c r="I28" s="13"/>
      <c r="J28" s="70"/>
      <c r="K28" s="70"/>
      <c r="L28" s="70"/>
      <c r="M28" s="13"/>
      <c r="N28" s="13"/>
      <c r="O28" s="13"/>
      <c r="P28" s="70"/>
      <c r="Q28" s="70"/>
      <c r="R28" s="70"/>
      <c r="S28" s="13"/>
      <c r="T28" s="13"/>
      <c r="U28" s="14"/>
      <c r="V28" s="80"/>
      <c r="W28" s="80"/>
      <c r="X28" s="80"/>
      <c r="Y28" s="14">
        <v>2</v>
      </c>
      <c r="Z28" s="14">
        <v>2</v>
      </c>
      <c r="AA28" s="15"/>
      <c r="AB28" s="25"/>
    </row>
    <row r="29" spans="2:28" ht="12.75">
      <c r="B29" s="10" t="s">
        <v>57</v>
      </c>
      <c r="C29" s="13" t="s">
        <v>31</v>
      </c>
      <c r="D29" s="10">
        <v>60</v>
      </c>
      <c r="E29" s="10">
        <f>(J29+M29+P29+S29+V29+Y29)*15</f>
        <v>30</v>
      </c>
      <c r="F29" s="10">
        <f>(K29+N29+Q29+T29+W29+Z29)*15-(G29+H29)</f>
        <v>30</v>
      </c>
      <c r="G29" s="10"/>
      <c r="H29" s="10"/>
      <c r="I29" s="13"/>
      <c r="J29" s="70"/>
      <c r="K29" s="70"/>
      <c r="L29" s="70"/>
      <c r="M29" s="13">
        <v>2</v>
      </c>
      <c r="N29" s="13">
        <v>2</v>
      </c>
      <c r="O29" s="13"/>
      <c r="P29" s="70"/>
      <c r="Q29" s="70"/>
      <c r="R29" s="70"/>
      <c r="S29" s="13"/>
      <c r="T29" s="13"/>
      <c r="U29" s="14"/>
      <c r="V29" s="80"/>
      <c r="W29" s="80"/>
      <c r="X29" s="80"/>
      <c r="Y29" s="14"/>
      <c r="Z29" s="14"/>
      <c r="AA29" s="15"/>
      <c r="AB29" s="25"/>
    </row>
    <row r="30" spans="2:28" ht="12.75">
      <c r="B30" s="10" t="s">
        <v>39</v>
      </c>
      <c r="C30" s="13" t="s">
        <v>19</v>
      </c>
      <c r="D30" s="10">
        <f>SUM(E30:I30)</f>
        <v>30</v>
      </c>
      <c r="E30" s="10"/>
      <c r="F30" s="10"/>
      <c r="G30" s="10">
        <f>(K30+N30+Q30+T30+W30+Z30)*15</f>
        <v>30</v>
      </c>
      <c r="H30" s="10"/>
      <c r="I30" s="13"/>
      <c r="J30" s="70"/>
      <c r="K30" s="70"/>
      <c r="L30" s="70"/>
      <c r="M30" s="13"/>
      <c r="N30" s="13"/>
      <c r="O30" s="13"/>
      <c r="P30" s="70"/>
      <c r="Q30" s="70"/>
      <c r="R30" s="70"/>
      <c r="S30" s="13"/>
      <c r="T30" s="13"/>
      <c r="U30" s="14"/>
      <c r="V30" s="80"/>
      <c r="W30" s="80"/>
      <c r="X30" s="80"/>
      <c r="Y30" s="14"/>
      <c r="Z30" s="14">
        <v>2</v>
      </c>
      <c r="AA30" s="15"/>
      <c r="AB30" s="24"/>
    </row>
    <row r="31" spans="2:28" ht="12.75">
      <c r="B31" s="10" t="s">
        <v>26</v>
      </c>
      <c r="C31" s="13" t="s">
        <v>19</v>
      </c>
      <c r="D31" s="10">
        <f>SUM(E31:I31)</f>
        <v>45</v>
      </c>
      <c r="E31" s="10"/>
      <c r="F31" s="10"/>
      <c r="G31" s="10"/>
      <c r="H31" s="10">
        <f>(K31+N31+Q31+T31+W31+Z31)*15-I31</f>
        <v>45</v>
      </c>
      <c r="I31" s="13"/>
      <c r="J31" s="70"/>
      <c r="K31" s="70"/>
      <c r="L31" s="70"/>
      <c r="M31" s="13"/>
      <c r="N31" s="13"/>
      <c r="O31" s="13"/>
      <c r="P31" s="70"/>
      <c r="Q31" s="70"/>
      <c r="R31" s="70"/>
      <c r="S31" s="13"/>
      <c r="T31" s="13"/>
      <c r="U31" s="14"/>
      <c r="V31" s="80"/>
      <c r="W31" s="81"/>
      <c r="X31" s="81"/>
      <c r="Y31" s="14"/>
      <c r="Z31" s="14">
        <v>3</v>
      </c>
      <c r="AA31" s="15"/>
      <c r="AB31" s="24"/>
    </row>
    <row r="32" spans="2:28" ht="12.75">
      <c r="B32" s="10" t="s">
        <v>47</v>
      </c>
      <c r="C32" s="64" t="s">
        <v>19</v>
      </c>
      <c r="D32" s="10">
        <f>SUM(E32:I32)</f>
        <v>60</v>
      </c>
      <c r="E32" s="10">
        <f>(J32+M32+P32+S32+V32+Y32)*15</f>
        <v>30</v>
      </c>
      <c r="F32" s="10">
        <f>(K32+N32+Q32+T32+W32+Z32)*15-(G32+H32)</f>
        <v>30</v>
      </c>
      <c r="G32" s="65"/>
      <c r="H32" s="65"/>
      <c r="I32" s="66"/>
      <c r="J32" s="70"/>
      <c r="K32" s="70"/>
      <c r="L32" s="70"/>
      <c r="M32" s="13"/>
      <c r="N32" s="13"/>
      <c r="O32" s="13"/>
      <c r="P32" s="70">
        <v>2</v>
      </c>
      <c r="Q32" s="70">
        <v>2</v>
      </c>
      <c r="R32" s="70"/>
      <c r="S32" s="13"/>
      <c r="T32" s="13"/>
      <c r="U32" s="14"/>
      <c r="V32" s="80"/>
      <c r="W32" s="80"/>
      <c r="X32" s="80"/>
      <c r="Y32" s="14"/>
      <c r="Z32" s="14"/>
      <c r="AA32" s="15"/>
      <c r="AB32" s="24"/>
    </row>
    <row r="33" spans="2:28" ht="12.75">
      <c r="B33" s="12" t="s">
        <v>62</v>
      </c>
      <c r="C33" s="8" t="s">
        <v>31</v>
      </c>
      <c r="D33" s="12">
        <f>SUM(E33:I33)</f>
        <v>60</v>
      </c>
      <c r="E33" s="12">
        <f>(J33+M33+P33+S33+V33+Y33)*15</f>
        <v>30</v>
      </c>
      <c r="F33" s="12">
        <f>(K33+N33+Q33+T33+W33+Z33)*15-(G33+H33)</f>
        <v>30</v>
      </c>
      <c r="G33" s="12"/>
      <c r="H33" s="12"/>
      <c r="I33" s="8"/>
      <c r="J33" s="70"/>
      <c r="K33" s="70"/>
      <c r="L33" s="70"/>
      <c r="M33" s="13">
        <v>2</v>
      </c>
      <c r="N33" s="13">
        <v>2</v>
      </c>
      <c r="O33" s="13"/>
      <c r="P33" s="70"/>
      <c r="Q33" s="70"/>
      <c r="R33" s="70"/>
      <c r="S33" s="13"/>
      <c r="T33" s="13"/>
      <c r="U33" s="14"/>
      <c r="V33" s="80"/>
      <c r="W33" s="80"/>
      <c r="X33" s="80"/>
      <c r="Y33" s="14"/>
      <c r="Z33" s="14"/>
      <c r="AA33" s="15"/>
      <c r="AB33" s="38"/>
    </row>
    <row r="34" spans="2:27" ht="12.75">
      <c r="B34" s="39" t="s">
        <v>42</v>
      </c>
      <c r="C34" s="37" t="s">
        <v>19</v>
      </c>
      <c r="D34" s="45">
        <f>SUM(E34:I34)</f>
        <v>60</v>
      </c>
      <c r="E34" s="12">
        <f>(J34+M34+P34+S34+V34+Y34)*15</f>
        <v>30</v>
      </c>
      <c r="F34" s="45"/>
      <c r="G34" s="39"/>
      <c r="H34" s="45">
        <f>(K34+N34+Q34+T34+W34+Z34)*15-I34</f>
        <v>30</v>
      </c>
      <c r="I34" s="37"/>
      <c r="J34" s="75"/>
      <c r="K34" s="75"/>
      <c r="L34" s="75"/>
      <c r="M34" s="37">
        <v>2</v>
      </c>
      <c r="N34" s="37">
        <v>2</v>
      </c>
      <c r="O34" s="37"/>
      <c r="P34" s="75"/>
      <c r="Q34" s="75"/>
      <c r="R34" s="75"/>
      <c r="S34" s="37"/>
      <c r="T34" s="37"/>
      <c r="U34" s="37"/>
      <c r="V34" s="75"/>
      <c r="W34" s="75"/>
      <c r="X34" s="75"/>
      <c r="Y34" s="37"/>
      <c r="Z34" s="37"/>
      <c r="AA34" s="37"/>
    </row>
    <row r="35" spans="2:27" ht="13.5" thickBot="1">
      <c r="B35" s="32" t="s">
        <v>48</v>
      </c>
      <c r="C35" s="32" t="s">
        <v>76</v>
      </c>
      <c r="D35" s="32"/>
      <c r="E35" s="35"/>
      <c r="F35" s="32"/>
      <c r="G35" s="32"/>
      <c r="H35" s="32"/>
      <c r="I35" s="32"/>
      <c r="J35" s="76"/>
      <c r="K35" s="76"/>
      <c r="L35" s="76"/>
      <c r="M35" s="32"/>
      <c r="N35" s="32"/>
      <c r="O35" s="32"/>
      <c r="P35" s="76"/>
      <c r="Q35" s="76"/>
      <c r="R35" s="76"/>
      <c r="S35" s="40"/>
      <c r="T35" s="40"/>
      <c r="U35" s="40"/>
      <c r="V35" s="82"/>
      <c r="W35" s="82"/>
      <c r="X35" s="82"/>
      <c r="Y35" s="40"/>
      <c r="Z35" s="32"/>
      <c r="AA35" s="32"/>
    </row>
    <row r="36" spans="2:28" ht="14.25" thickBot="1" thickTop="1">
      <c r="B36" s="46" t="s">
        <v>23</v>
      </c>
      <c r="C36" s="26"/>
      <c r="D36" s="27">
        <f>SUM(D5:D35)</f>
        <v>2460</v>
      </c>
      <c r="E36" s="27">
        <f>SUM(E5:E35)</f>
        <v>1035</v>
      </c>
      <c r="F36" s="27">
        <f>SUM(F5:F35)</f>
        <v>930</v>
      </c>
      <c r="G36" s="27">
        <f>SUM(G5:G35)</f>
        <v>30</v>
      </c>
      <c r="H36" s="27">
        <f>SUM(H5:H35)</f>
        <v>465</v>
      </c>
      <c r="I36" s="27">
        <f>SUM(I18:I35)</f>
        <v>0</v>
      </c>
      <c r="J36" s="77">
        <f aca="true" t="shared" si="2" ref="J36:AA36">SUM(J5:J35)</f>
        <v>10</v>
      </c>
      <c r="K36" s="77">
        <f t="shared" si="2"/>
        <v>12</v>
      </c>
      <c r="L36" s="77">
        <f t="shared" si="2"/>
        <v>0</v>
      </c>
      <c r="M36" s="27">
        <f t="shared" si="2"/>
        <v>12</v>
      </c>
      <c r="N36" s="27">
        <f t="shared" si="2"/>
        <v>15</v>
      </c>
      <c r="O36" s="27">
        <f t="shared" si="2"/>
        <v>0</v>
      </c>
      <c r="P36" s="77">
        <f t="shared" si="2"/>
        <v>14</v>
      </c>
      <c r="Q36" s="77">
        <f t="shared" si="2"/>
        <v>20</v>
      </c>
      <c r="R36" s="77">
        <f t="shared" si="2"/>
        <v>0</v>
      </c>
      <c r="S36" s="27">
        <f t="shared" si="2"/>
        <v>15</v>
      </c>
      <c r="T36" s="27">
        <f t="shared" si="2"/>
        <v>15</v>
      </c>
      <c r="U36" s="27">
        <f t="shared" si="2"/>
        <v>0</v>
      </c>
      <c r="V36" s="77">
        <f t="shared" si="2"/>
        <v>10</v>
      </c>
      <c r="W36" s="77">
        <f t="shared" si="2"/>
        <v>18</v>
      </c>
      <c r="X36" s="77">
        <f t="shared" si="2"/>
        <v>0</v>
      </c>
      <c r="Y36" s="27">
        <f t="shared" si="2"/>
        <v>8</v>
      </c>
      <c r="Z36" s="27">
        <f t="shared" si="2"/>
        <v>15</v>
      </c>
      <c r="AA36" s="33">
        <f t="shared" si="2"/>
        <v>0</v>
      </c>
      <c r="AB36" s="30"/>
    </row>
    <row r="37" spans="2:28" s="31" customFormat="1" ht="14.25" thickBot="1" thickTop="1">
      <c r="B37" s="17" t="s">
        <v>40</v>
      </c>
      <c r="C37" s="16"/>
      <c r="D37" s="28"/>
      <c r="E37" s="28"/>
      <c r="F37" s="28"/>
      <c r="G37" s="28"/>
      <c r="H37" s="28"/>
      <c r="I37" s="28"/>
      <c r="J37" s="84">
        <f>(J36+K36)</f>
        <v>22</v>
      </c>
      <c r="K37" s="85"/>
      <c r="L37" s="78"/>
      <c r="M37" s="86">
        <f>(M36+N36)</f>
        <v>27</v>
      </c>
      <c r="N37" s="87"/>
      <c r="O37" s="34"/>
      <c r="P37" s="84">
        <f>(P36+Q36)</f>
        <v>34</v>
      </c>
      <c r="Q37" s="85"/>
      <c r="R37" s="78"/>
      <c r="S37" s="86">
        <f>(S36+T36)</f>
        <v>30</v>
      </c>
      <c r="T37" s="87"/>
      <c r="U37" s="34"/>
      <c r="V37" s="84">
        <f>(V36+W36)</f>
        <v>28</v>
      </c>
      <c r="W37" s="85"/>
      <c r="X37" s="78"/>
      <c r="Y37" s="86">
        <f>(Y36+Z36)</f>
        <v>23</v>
      </c>
      <c r="Z37" s="87"/>
      <c r="AA37" s="36"/>
      <c r="AB37" s="30"/>
    </row>
    <row r="38" spans="2:28" s="31" customFormat="1" ht="13.5" thickTop="1">
      <c r="B38" s="18" t="s">
        <v>68</v>
      </c>
      <c r="C38" s="18"/>
      <c r="D38" s="29"/>
      <c r="E38" s="29"/>
      <c r="F38" s="29"/>
      <c r="G38" s="29"/>
      <c r="H38" s="29"/>
      <c r="I38" s="29"/>
      <c r="J38" s="29"/>
      <c r="K38" s="30"/>
      <c r="L38" s="30"/>
      <c r="M38" s="30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30"/>
    </row>
    <row r="39" spans="2:28" s="31" customFormat="1" ht="12.75">
      <c r="B39" s="18" t="s">
        <v>69</v>
      </c>
      <c r="C39" s="18"/>
      <c r="D39" s="29"/>
      <c r="E39" s="29"/>
      <c r="F39" s="29"/>
      <c r="G39" s="29"/>
      <c r="H39" s="29"/>
      <c r="I39" s="29"/>
      <c r="J39" s="29"/>
      <c r="K39" s="30"/>
      <c r="L39" s="30"/>
      <c r="M39" s="30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30"/>
    </row>
    <row r="40" spans="2:28" s="31" customFormat="1" ht="12.75">
      <c r="B40" s="18" t="s">
        <v>70</v>
      </c>
      <c r="C40" s="18"/>
      <c r="D40" s="29"/>
      <c r="E40" s="29"/>
      <c r="F40" s="29"/>
      <c r="G40" s="29"/>
      <c r="H40" s="29"/>
      <c r="I40" s="29"/>
      <c r="J40" s="29"/>
      <c r="K40" s="30"/>
      <c r="L40" s="30"/>
      <c r="M40" s="30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30"/>
    </row>
    <row r="41" spans="2:28" s="31" customFormat="1" ht="12.75">
      <c r="B41" s="1" t="s">
        <v>72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30"/>
    </row>
    <row r="42" spans="2:29" s="56" customFormat="1" ht="13.5" customHeight="1">
      <c r="B42" s="59" t="s">
        <v>73</v>
      </c>
      <c r="C42" s="18"/>
      <c r="D42" s="29"/>
      <c r="E42" s="29"/>
      <c r="F42" s="29"/>
      <c r="G42" s="29"/>
      <c r="H42" s="29"/>
      <c r="I42" s="29"/>
      <c r="J42" s="58"/>
      <c r="K42" s="30"/>
      <c r="L42" s="30"/>
      <c r="M42" s="30"/>
      <c r="N42" s="1"/>
      <c r="O42" s="1"/>
      <c r="P42" s="1"/>
      <c r="Q42" s="1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55"/>
    </row>
  </sheetData>
  <sheetProtection/>
  <mergeCells count="6">
    <mergeCell ref="V37:W37"/>
    <mergeCell ref="Y37:Z37"/>
    <mergeCell ref="J37:K37"/>
    <mergeCell ref="M37:N37"/>
    <mergeCell ref="P37:Q37"/>
    <mergeCell ref="S37:T37"/>
  </mergeCells>
  <printOptions horizontalCentered="1" verticalCentered="1"/>
  <pageMargins left="0.11811023622047245" right="0.03937007874015748" top="0.1968503937007874" bottom="0.07874015748031496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2009-12-09T14:31:08Z</cp:lastPrinted>
  <dcterms:created xsi:type="dcterms:W3CDTF">2002-01-05T18:26:14Z</dcterms:created>
  <dcterms:modified xsi:type="dcterms:W3CDTF">2010-06-17T10:10:49Z</dcterms:modified>
  <cp:category/>
  <cp:version/>
  <cp:contentType/>
  <cp:contentStatus/>
</cp:coreProperties>
</file>