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420" windowWidth="14196" windowHeight="7428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'Arkusz1'!$A$1:$W$31</definedName>
  </definedNames>
  <calcPr fullCalcOnLoad="1"/>
</workbook>
</file>

<file path=xl/sharedStrings.xml><?xml version="1.0" encoding="utf-8"?>
<sst xmlns="http://schemas.openxmlformats.org/spreadsheetml/2006/main" count="72" uniqueCount="55">
  <si>
    <t>Nazwa</t>
  </si>
  <si>
    <t>Ra-</t>
  </si>
  <si>
    <t>Wykł.</t>
  </si>
  <si>
    <t>Konw.</t>
  </si>
  <si>
    <t>Sem.</t>
  </si>
  <si>
    <t>Lab.</t>
  </si>
  <si>
    <t>Inne</t>
  </si>
  <si>
    <t>przedmiotu</t>
  </si>
  <si>
    <t>sem,</t>
  </si>
  <si>
    <t>zem</t>
  </si>
  <si>
    <t xml:space="preserve">  w</t>
  </si>
  <si>
    <t xml:space="preserve"> ćw.</t>
  </si>
  <si>
    <t xml:space="preserve">    w</t>
  </si>
  <si>
    <t xml:space="preserve">  ćw.</t>
  </si>
  <si>
    <t>zal</t>
  </si>
  <si>
    <t>egz 1</t>
  </si>
  <si>
    <t>Współczesna fiz. doświadczalna</t>
  </si>
  <si>
    <t>Historia fizyki</t>
  </si>
  <si>
    <t>egz 2</t>
  </si>
  <si>
    <t>Seminarium</t>
  </si>
  <si>
    <t>Przedmiot społeczny</t>
  </si>
  <si>
    <t>Pracownia jądrowa</t>
  </si>
  <si>
    <t>egz 3</t>
  </si>
  <si>
    <t>egz/zal</t>
  </si>
  <si>
    <t>Pracownia specjalistyczna</t>
  </si>
  <si>
    <t>Seminarium magisterskie</t>
  </si>
  <si>
    <t>Pracownia magisterska</t>
  </si>
  <si>
    <t>RAZEM wykł. i ćwicz.</t>
  </si>
  <si>
    <t>Egzamin</t>
  </si>
  <si>
    <t xml:space="preserve">! - przedmioty obowiązkowe dla studentów, którzy nie zaliczyli ich na studiach licencjackich </t>
  </si>
  <si>
    <t>ECTS</t>
  </si>
  <si>
    <t>Egzamin magisterski</t>
  </si>
  <si>
    <t>Egz.</t>
  </si>
  <si>
    <t>Studia II stopnia - fizyka doświadczalna</t>
  </si>
  <si>
    <t xml:space="preserve">        2 (8) sem</t>
  </si>
  <si>
    <t xml:space="preserve">        1 (7) sem</t>
  </si>
  <si>
    <t xml:space="preserve">        3 (9) sem</t>
  </si>
  <si>
    <t xml:space="preserve">  4 (10) sem</t>
  </si>
  <si>
    <t>Kultura-historia-globalizacja</t>
  </si>
  <si>
    <t>Elektrodynamika !</t>
  </si>
  <si>
    <t>Wykład specjalistyczny **</t>
  </si>
  <si>
    <t>Wybrane zagad. fiz. ciała st. 1, 2 *</t>
  </si>
  <si>
    <t>Elementy teorii powierz. fazy skond.</t>
  </si>
  <si>
    <t xml:space="preserve">Fizyka jądra i cząstek elemen. </t>
  </si>
  <si>
    <t>egz 4</t>
  </si>
  <si>
    <t>egz</t>
  </si>
  <si>
    <t>Fizyka stat. i teoria ciała stałego !</t>
  </si>
  <si>
    <t>Ponadto studenta obowiazuje w wybranym semestrze:</t>
  </si>
  <si>
    <t>Praktyczna mechanika kwantowa</t>
  </si>
  <si>
    <t>RAZEM:</t>
  </si>
  <si>
    <t>** student uczestniczy w czterech wykładach specjalistycznych i z dwóch zdaje egzamin (podczas 4. semestrów), a dwa zalicza na podstawie obecnosci i pracy zaliczeniowej</t>
  </si>
  <si>
    <t>* student wybiera dwa wykłady i z jednego zdaje egzamin po zaliczeniu ćwiczeń (podczas 4. semestrów), a jeden zalicza na podstawie obecnosci i pracy zaliczeniowej</t>
  </si>
  <si>
    <t>Pracownia fizyczna II</t>
  </si>
  <si>
    <t>I rok - 2010/2011</t>
  </si>
  <si>
    <t>II rok - 2011/2012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</si>
</sst>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 CE"/>
      <family val="0"/>
    </font>
    <font>
      <sz val="11"/>
      <name val="Times New Roman CE"/>
      <family val="1"/>
    </font>
    <font>
      <sz val="11"/>
      <name val="Arial CE"/>
      <family val="2"/>
    </font>
    <font>
      <b/>
      <sz val="11"/>
      <name val="Arial CE"/>
      <family val="0"/>
    </font>
    <font>
      <sz val="9"/>
      <name val="Arial CE"/>
      <family val="2"/>
    </font>
    <font>
      <sz val="9"/>
      <name val="Times New Roman CE"/>
      <family val="1"/>
    </font>
    <font>
      <sz val="10"/>
      <name val="Arial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7" borderId="11" xfId="0" applyFont="1" applyFill="1" applyBorder="1" applyAlignment="1">
      <alignment/>
    </xf>
    <xf numFmtId="0" fontId="2" fillId="7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7" borderId="14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7" borderId="11" xfId="0" applyFont="1" applyFill="1" applyBorder="1" applyAlignment="1">
      <alignment/>
    </xf>
    <xf numFmtId="0" fontId="4" fillId="7" borderId="18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7" borderId="19" xfId="0" applyFont="1" applyFill="1" applyBorder="1" applyAlignment="1">
      <alignment/>
    </xf>
    <xf numFmtId="0" fontId="4" fillId="0" borderId="19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7" borderId="19" xfId="0" applyFont="1" applyFill="1" applyBorder="1" applyAlignment="1">
      <alignment/>
    </xf>
    <xf numFmtId="0" fontId="7" fillId="7" borderId="14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24" borderId="20" xfId="0" applyFont="1" applyFill="1" applyBorder="1" applyAlignment="1">
      <alignment/>
    </xf>
    <xf numFmtId="0" fontId="2" fillId="7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2" fillId="7" borderId="23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2" xfId="0" applyFill="1" applyBorder="1" applyAlignment="1">
      <alignment/>
    </xf>
    <xf numFmtId="0" fontId="2" fillId="7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24" borderId="17" xfId="0" applyFont="1" applyFill="1" applyBorder="1" applyAlignment="1">
      <alignment/>
    </xf>
    <xf numFmtId="0" fontId="4" fillId="24" borderId="24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7" xfId="0" applyFill="1" applyBorder="1" applyAlignment="1">
      <alignment/>
    </xf>
    <xf numFmtId="0" fontId="2" fillId="4" borderId="17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4" borderId="24" xfId="0" applyFont="1" applyFill="1" applyBorder="1" applyAlignment="1">
      <alignment/>
    </xf>
    <xf numFmtId="0" fontId="25" fillId="0" borderId="14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0" fillId="25" borderId="17" xfId="0" applyFill="1" applyBorder="1" applyAlignment="1">
      <alignment horizontal="center"/>
    </xf>
    <xf numFmtId="0" fontId="0" fillId="25" borderId="24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24" xfId="0" applyBorder="1" applyAlignment="1">
      <alignment/>
    </xf>
    <xf numFmtId="0" fontId="2" fillId="7" borderId="13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Z34"/>
  <sheetViews>
    <sheetView tabSelected="1" view="pageBreakPreview" zoomScale="75" zoomScaleNormal="60" zoomScaleSheetLayoutView="75" zoomScalePageLayoutView="0" workbookViewId="0" topLeftCell="A1">
      <selection activeCell="M8" sqref="M8"/>
    </sheetView>
  </sheetViews>
  <sheetFormatPr defaultColWidth="9.00390625" defaultRowHeight="12.75"/>
  <cols>
    <col min="1" max="1" width="2.50390625" style="0" customWidth="1"/>
    <col min="2" max="2" width="37.625" style="0" customWidth="1"/>
    <col min="3" max="3" width="8.625" style="0" customWidth="1"/>
    <col min="4" max="4" width="7.00390625" style="0" customWidth="1"/>
    <col min="5" max="8" width="6.625" style="0" customWidth="1"/>
    <col min="9" max="9" width="3.875" style="0" customWidth="1"/>
    <col min="10" max="11" width="5.625" style="0" customWidth="1"/>
    <col min="12" max="12" width="5.375" style="0" customWidth="1"/>
    <col min="13" max="14" width="5.625" style="0" customWidth="1"/>
    <col min="15" max="15" width="4.625" style="0" customWidth="1"/>
    <col min="16" max="17" width="5.625" style="0" customWidth="1"/>
    <col min="18" max="18" width="4.50390625" style="0" customWidth="1"/>
    <col min="19" max="20" width="5.625" style="0" customWidth="1"/>
    <col min="21" max="21" width="4.375" style="0" customWidth="1"/>
    <col min="22" max="26" width="4.625" style="0" customWidth="1"/>
  </cols>
  <sheetData>
    <row r="3" spans="2:26" ht="21.75" customHeight="1">
      <c r="B3" s="57"/>
      <c r="C3" s="54" t="s">
        <v>33</v>
      </c>
      <c r="D3" s="55"/>
      <c r="E3" s="56"/>
      <c r="F3" s="56"/>
      <c r="G3" s="54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8"/>
      <c r="V3" s="1"/>
      <c r="W3" s="1"/>
      <c r="X3" s="1"/>
      <c r="Y3" s="1"/>
      <c r="Z3" s="1"/>
    </row>
    <row r="4" spans="2:26" s="15" customFormat="1" ht="15" customHeight="1">
      <c r="B4" s="10" t="s">
        <v>0</v>
      </c>
      <c r="C4" s="11" t="s">
        <v>28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63" t="s">
        <v>53</v>
      </c>
      <c r="K4" s="64"/>
      <c r="L4" s="64"/>
      <c r="M4" s="64"/>
      <c r="N4" s="64"/>
      <c r="O4" s="65"/>
      <c r="P4" s="60" t="s">
        <v>54</v>
      </c>
      <c r="Q4" s="61"/>
      <c r="R4" s="61"/>
      <c r="S4" s="61"/>
      <c r="T4" s="61"/>
      <c r="U4" s="62"/>
      <c r="V4" s="14"/>
      <c r="W4" s="14"/>
      <c r="X4" s="14"/>
      <c r="Y4" s="14"/>
      <c r="Z4" s="14"/>
    </row>
    <row r="5" spans="2:26" s="15" customFormat="1" ht="15.75" customHeight="1">
      <c r="B5" s="10" t="s">
        <v>7</v>
      </c>
      <c r="C5" s="11" t="s">
        <v>8</v>
      </c>
      <c r="D5" s="10" t="s">
        <v>9</v>
      </c>
      <c r="E5" s="10"/>
      <c r="F5" s="10"/>
      <c r="G5" s="10"/>
      <c r="H5" s="10"/>
      <c r="I5" s="10"/>
      <c r="J5" s="49" t="s">
        <v>35</v>
      </c>
      <c r="K5" s="50"/>
      <c r="L5" s="50"/>
      <c r="M5" s="13" t="s">
        <v>34</v>
      </c>
      <c r="N5" s="12"/>
      <c r="O5" s="12"/>
      <c r="P5" s="49" t="s">
        <v>36</v>
      </c>
      <c r="Q5" s="50"/>
      <c r="R5" s="51"/>
      <c r="S5" s="66" t="s">
        <v>37</v>
      </c>
      <c r="T5" s="67"/>
      <c r="U5" s="68"/>
      <c r="V5" s="14"/>
      <c r="W5" s="14"/>
      <c r="X5" s="14"/>
      <c r="Y5" s="14"/>
      <c r="Z5" s="14"/>
    </row>
    <row r="6" spans="2:26" s="15" customFormat="1" ht="15" customHeight="1">
      <c r="B6" s="18"/>
      <c r="C6" s="17"/>
      <c r="D6" s="18"/>
      <c r="E6" s="18"/>
      <c r="F6" s="18"/>
      <c r="G6" s="18"/>
      <c r="H6" s="18"/>
      <c r="I6" s="18"/>
      <c r="J6" s="19" t="s">
        <v>10</v>
      </c>
      <c r="K6" s="20" t="s">
        <v>11</v>
      </c>
      <c r="L6" s="33" t="s">
        <v>30</v>
      </c>
      <c r="M6" s="16" t="s">
        <v>12</v>
      </c>
      <c r="N6" s="21" t="s">
        <v>13</v>
      </c>
      <c r="O6" s="31" t="s">
        <v>30</v>
      </c>
      <c r="P6" s="19" t="s">
        <v>10</v>
      </c>
      <c r="Q6" s="22" t="s">
        <v>13</v>
      </c>
      <c r="R6" s="32" t="s">
        <v>30</v>
      </c>
      <c r="S6" s="16" t="s">
        <v>10</v>
      </c>
      <c r="T6" s="23" t="s">
        <v>11</v>
      </c>
      <c r="U6" s="59" t="s">
        <v>30</v>
      </c>
      <c r="V6" s="14"/>
      <c r="W6" s="14"/>
      <c r="X6" s="14"/>
      <c r="Y6" s="14"/>
      <c r="Z6" s="14"/>
    </row>
    <row r="7" spans="2:26" ht="16.5" customHeight="1">
      <c r="B7" s="4" t="s">
        <v>39</v>
      </c>
      <c r="C7" s="25" t="s">
        <v>18</v>
      </c>
      <c r="D7" s="4">
        <f aca="true" t="shared" si="0" ref="D7:D16">SUM(E7:I7)</f>
        <v>60</v>
      </c>
      <c r="E7" s="4">
        <f>(J7+M7+P7+S7)*15</f>
        <v>30</v>
      </c>
      <c r="F7" s="4">
        <f>(K7+N7+Q7+T7)*15-(G7+H7+I7)</f>
        <v>30</v>
      </c>
      <c r="G7" s="4"/>
      <c r="H7" s="3"/>
      <c r="I7" s="4"/>
      <c r="J7" s="5"/>
      <c r="K7" s="6"/>
      <c r="L7" s="6"/>
      <c r="M7" s="3">
        <v>2</v>
      </c>
      <c r="N7" s="4">
        <v>2</v>
      </c>
      <c r="O7" s="4">
        <v>6</v>
      </c>
      <c r="P7" s="5"/>
      <c r="Q7" s="5"/>
      <c r="R7" s="5"/>
      <c r="S7" s="3"/>
      <c r="T7" s="3"/>
      <c r="U7" s="24"/>
      <c r="V7" s="1"/>
      <c r="W7" s="1"/>
      <c r="X7" s="1"/>
      <c r="Y7" s="1"/>
      <c r="Z7" s="1"/>
    </row>
    <row r="8" spans="2:26" ht="16.5" customHeight="1">
      <c r="B8" s="28" t="s">
        <v>42</v>
      </c>
      <c r="C8" s="25" t="s">
        <v>22</v>
      </c>
      <c r="D8" s="27">
        <f t="shared" si="0"/>
        <v>60</v>
      </c>
      <c r="E8" s="27">
        <f>(J8+M8+P8+S8)*15</f>
        <v>30</v>
      </c>
      <c r="F8" s="27">
        <f>(K8+N8+Q8+T8)*15-(G8+H8+I8)</f>
        <v>30</v>
      </c>
      <c r="G8" s="27"/>
      <c r="H8" s="27"/>
      <c r="I8" s="27"/>
      <c r="J8" s="5"/>
      <c r="K8" s="6"/>
      <c r="L8" s="6"/>
      <c r="M8" s="25"/>
      <c r="N8" s="27"/>
      <c r="O8" s="27"/>
      <c r="P8" s="5">
        <v>2</v>
      </c>
      <c r="Q8" s="5">
        <v>2</v>
      </c>
      <c r="R8" s="5">
        <v>4</v>
      </c>
      <c r="S8" s="25"/>
      <c r="T8" s="25"/>
      <c r="U8" s="24"/>
      <c r="V8" s="1"/>
      <c r="W8" s="1"/>
      <c r="X8" s="1"/>
      <c r="Y8" s="1"/>
      <c r="Z8" s="1"/>
    </row>
    <row r="9" spans="2:26" ht="16.5" customHeight="1">
      <c r="B9" s="4" t="s">
        <v>43</v>
      </c>
      <c r="C9" s="25" t="s">
        <v>15</v>
      </c>
      <c r="D9" s="4">
        <f t="shared" si="0"/>
        <v>45</v>
      </c>
      <c r="E9" s="4">
        <f>(J9+M9+P9+S9)*15</f>
        <v>30</v>
      </c>
      <c r="F9" s="4">
        <f>(K9+N9+Q9+T9)*15-(G9+H9+I9)</f>
        <v>15</v>
      </c>
      <c r="G9" s="4"/>
      <c r="H9" s="4"/>
      <c r="I9" s="4"/>
      <c r="J9" s="5">
        <v>2</v>
      </c>
      <c r="K9" s="6">
        <v>1</v>
      </c>
      <c r="L9" s="6">
        <v>3</v>
      </c>
      <c r="M9" s="3"/>
      <c r="N9" s="4"/>
      <c r="O9" s="4"/>
      <c r="P9" s="5"/>
      <c r="Q9" s="5"/>
      <c r="R9" s="5"/>
      <c r="S9" s="3"/>
      <c r="T9" s="3"/>
      <c r="U9" s="24"/>
      <c r="V9" s="1"/>
      <c r="W9" s="1"/>
      <c r="X9" s="1"/>
      <c r="Y9" s="1"/>
      <c r="Z9" s="1"/>
    </row>
    <row r="10" spans="2:26" ht="16.5" customHeight="1">
      <c r="B10" s="27" t="s">
        <v>46</v>
      </c>
      <c r="C10" s="25" t="s">
        <v>44</v>
      </c>
      <c r="D10" s="27">
        <f t="shared" si="0"/>
        <v>60</v>
      </c>
      <c r="E10" s="27">
        <f>(J10+M10+P10+S10)*15</f>
        <v>30</v>
      </c>
      <c r="F10" s="27">
        <f>(K10+N10+Q10+T10)*15-(G10+H10+I10)</f>
        <v>30</v>
      </c>
      <c r="G10" s="46"/>
      <c r="H10" s="46"/>
      <c r="I10" s="46"/>
      <c r="J10" s="52"/>
      <c r="K10" s="53"/>
      <c r="L10" s="53"/>
      <c r="M10" s="45"/>
      <c r="N10" s="46"/>
      <c r="O10" s="46"/>
      <c r="P10" s="52"/>
      <c r="Q10" s="52"/>
      <c r="R10" s="52"/>
      <c r="S10" s="45">
        <v>2</v>
      </c>
      <c r="T10" s="45">
        <v>2</v>
      </c>
      <c r="U10" s="47">
        <v>4</v>
      </c>
      <c r="V10" s="1"/>
      <c r="W10" s="1"/>
      <c r="X10" s="1"/>
      <c r="Y10" s="1"/>
      <c r="Z10" s="1"/>
    </row>
    <row r="11" spans="2:26" ht="16.5" customHeight="1">
      <c r="B11" s="26" t="s">
        <v>17</v>
      </c>
      <c r="C11" s="26" t="s">
        <v>18</v>
      </c>
      <c r="D11" s="48">
        <f t="shared" si="0"/>
        <v>30</v>
      </c>
      <c r="E11" s="48">
        <f>(J11+M11+P11+S11)*15</f>
        <v>30</v>
      </c>
      <c r="F11" s="48"/>
      <c r="G11" s="26"/>
      <c r="H11" s="26"/>
      <c r="I11" s="26"/>
      <c r="J11" s="9"/>
      <c r="K11" s="9"/>
      <c r="L11" s="9"/>
      <c r="M11" s="26">
        <v>2</v>
      </c>
      <c r="N11" s="26"/>
      <c r="O11" s="26">
        <v>2</v>
      </c>
      <c r="P11" s="9"/>
      <c r="Q11" s="9"/>
      <c r="R11" s="9"/>
      <c r="S11" s="26"/>
      <c r="T11" s="26"/>
      <c r="U11" s="26"/>
      <c r="V11" s="1"/>
      <c r="W11" s="1"/>
      <c r="X11" s="1"/>
      <c r="Y11" s="1"/>
      <c r="Z11" s="1"/>
    </row>
    <row r="12" spans="2:26" ht="16.5" customHeight="1">
      <c r="B12" s="4" t="s">
        <v>52</v>
      </c>
      <c r="C12" s="25" t="s">
        <v>14</v>
      </c>
      <c r="D12" s="4">
        <f t="shared" si="0"/>
        <v>120</v>
      </c>
      <c r="E12" s="4"/>
      <c r="F12" s="4"/>
      <c r="G12" s="4"/>
      <c r="H12" s="4">
        <f>(K12+N12+Q12+T12)*15-(I12)</f>
        <v>120</v>
      </c>
      <c r="I12" s="4"/>
      <c r="J12" s="5"/>
      <c r="K12" s="6">
        <v>8</v>
      </c>
      <c r="L12" s="6">
        <v>7</v>
      </c>
      <c r="M12" s="4"/>
      <c r="N12" s="3"/>
      <c r="O12" s="3"/>
      <c r="P12" s="5"/>
      <c r="Q12" s="5"/>
      <c r="R12" s="5"/>
      <c r="S12" s="3"/>
      <c r="T12" s="3"/>
      <c r="U12" s="24"/>
      <c r="V12" s="1"/>
      <c r="W12" s="1"/>
      <c r="X12" s="1"/>
      <c r="Y12" s="1"/>
      <c r="Z12" s="1"/>
    </row>
    <row r="13" spans="2:26" ht="16.5" customHeight="1">
      <c r="B13" s="4" t="s">
        <v>38</v>
      </c>
      <c r="C13" s="25" t="s">
        <v>14</v>
      </c>
      <c r="D13" s="4">
        <f t="shared" si="0"/>
        <v>30</v>
      </c>
      <c r="E13" s="4">
        <f>(J13+M13+P13+S13)*15</f>
        <v>30</v>
      </c>
      <c r="F13" s="4"/>
      <c r="G13" s="4"/>
      <c r="H13" s="4"/>
      <c r="I13" s="4"/>
      <c r="J13" s="5">
        <v>2</v>
      </c>
      <c r="K13" s="6"/>
      <c r="L13" s="6">
        <v>1</v>
      </c>
      <c r="M13" s="4"/>
      <c r="N13" s="3"/>
      <c r="O13" s="3"/>
      <c r="P13" s="5"/>
      <c r="Q13" s="5"/>
      <c r="R13" s="5"/>
      <c r="S13" s="3"/>
      <c r="T13" s="3"/>
      <c r="U13" s="24"/>
      <c r="V13" s="1"/>
      <c r="W13" s="1"/>
      <c r="X13" s="1"/>
      <c r="Y13" s="1"/>
      <c r="Z13" s="1"/>
    </row>
    <row r="14" spans="2:26" ht="16.5" customHeight="1">
      <c r="B14" s="4" t="s">
        <v>21</v>
      </c>
      <c r="C14" s="25" t="s">
        <v>14</v>
      </c>
      <c r="D14" s="4">
        <f t="shared" si="0"/>
        <v>60</v>
      </c>
      <c r="E14" s="4"/>
      <c r="F14" s="4"/>
      <c r="G14" s="4"/>
      <c r="H14" s="3">
        <f>(K14+N14+Q14+T14)*15-(I14)</f>
        <v>60</v>
      </c>
      <c r="I14" s="4"/>
      <c r="J14" s="5"/>
      <c r="K14" s="6"/>
      <c r="L14" s="6"/>
      <c r="M14" s="4"/>
      <c r="N14" s="3">
        <v>4</v>
      </c>
      <c r="O14" s="3">
        <v>4</v>
      </c>
      <c r="P14" s="5"/>
      <c r="Q14" s="5"/>
      <c r="R14" s="5"/>
      <c r="S14" s="3"/>
      <c r="T14" s="3"/>
      <c r="U14" s="24"/>
      <c r="V14" s="1"/>
      <c r="W14" s="1"/>
      <c r="X14" s="1"/>
      <c r="Y14" s="1"/>
      <c r="Z14" s="1"/>
    </row>
    <row r="15" spans="2:26" ht="16.5" customHeight="1">
      <c r="B15" s="4" t="s">
        <v>26</v>
      </c>
      <c r="C15" s="25" t="s">
        <v>14</v>
      </c>
      <c r="D15" s="4">
        <f t="shared" si="0"/>
        <v>480</v>
      </c>
      <c r="E15" s="4"/>
      <c r="F15" s="4"/>
      <c r="G15" s="4"/>
      <c r="H15" s="4">
        <f>(K15+N15+Q15+T15)*15-(I15)</f>
        <v>480</v>
      </c>
      <c r="I15" s="4"/>
      <c r="J15" s="5"/>
      <c r="K15" s="6"/>
      <c r="L15" s="6"/>
      <c r="M15" s="4"/>
      <c r="N15" s="3"/>
      <c r="O15" s="3"/>
      <c r="P15" s="5"/>
      <c r="Q15" s="5">
        <v>12</v>
      </c>
      <c r="R15" s="5">
        <v>10</v>
      </c>
      <c r="S15" s="3"/>
      <c r="T15" s="3">
        <v>20</v>
      </c>
      <c r="U15" s="24">
        <v>10</v>
      </c>
      <c r="V15" s="1"/>
      <c r="W15" s="1"/>
      <c r="X15" s="1"/>
      <c r="Y15" s="1"/>
      <c r="Z15" s="1"/>
    </row>
    <row r="16" spans="2:26" ht="16.5" customHeight="1">
      <c r="B16" s="4" t="s">
        <v>24</v>
      </c>
      <c r="C16" s="25" t="s">
        <v>14</v>
      </c>
      <c r="D16" s="4">
        <f t="shared" si="0"/>
        <v>90</v>
      </c>
      <c r="E16" s="4"/>
      <c r="F16" s="4"/>
      <c r="G16" s="4"/>
      <c r="H16" s="4">
        <f>(K16+N16+Q16+T16)*15-(I16)</f>
        <v>90</v>
      </c>
      <c r="I16" s="4"/>
      <c r="J16" s="5"/>
      <c r="K16" s="6"/>
      <c r="L16" s="6"/>
      <c r="M16" s="4"/>
      <c r="N16" s="3">
        <v>6</v>
      </c>
      <c r="O16" s="3">
        <v>3</v>
      </c>
      <c r="P16" s="5"/>
      <c r="Q16" s="5"/>
      <c r="R16" s="5"/>
      <c r="S16" s="3"/>
      <c r="T16" s="3"/>
      <c r="U16" s="24"/>
      <c r="V16" s="1"/>
      <c r="W16" s="1"/>
      <c r="X16" s="1"/>
      <c r="Y16" s="1"/>
      <c r="Z16" s="1"/>
    </row>
    <row r="17" spans="2:26" ht="16.5" customHeight="1">
      <c r="B17" s="27" t="s">
        <v>48</v>
      </c>
      <c r="C17" s="25" t="s">
        <v>18</v>
      </c>
      <c r="D17" s="27">
        <v>60</v>
      </c>
      <c r="E17" s="27">
        <v>30</v>
      </c>
      <c r="F17" s="27">
        <v>30</v>
      </c>
      <c r="G17" s="27"/>
      <c r="H17" s="25"/>
      <c r="I17" s="27"/>
      <c r="J17" s="5"/>
      <c r="K17" s="6"/>
      <c r="L17" s="6"/>
      <c r="M17" s="27">
        <v>2</v>
      </c>
      <c r="N17" s="25">
        <v>2</v>
      </c>
      <c r="O17" s="25"/>
      <c r="P17" s="5"/>
      <c r="Q17" s="5"/>
      <c r="R17" s="5"/>
      <c r="S17" s="25"/>
      <c r="T17" s="25"/>
      <c r="U17" s="26"/>
      <c r="V17" s="1"/>
      <c r="W17" s="1"/>
      <c r="X17" s="1"/>
      <c r="Y17" s="1"/>
      <c r="Z17" s="1"/>
    </row>
    <row r="18" spans="2:26" ht="16.5" customHeight="1">
      <c r="B18" s="4" t="s">
        <v>20</v>
      </c>
      <c r="C18" s="25" t="s">
        <v>14</v>
      </c>
      <c r="D18" s="4">
        <f aca="true" t="shared" si="1" ref="D18:D23">SUM(E18:I18)</f>
        <v>30</v>
      </c>
      <c r="E18" s="4"/>
      <c r="F18" s="4">
        <f>(K18+N18+Q18+T18)*15-(G18+H18+I18)</f>
        <v>30</v>
      </c>
      <c r="G18" s="4"/>
      <c r="H18" s="4"/>
      <c r="I18" s="4"/>
      <c r="J18" s="5"/>
      <c r="K18" s="6">
        <v>2</v>
      </c>
      <c r="L18" s="6">
        <v>1</v>
      </c>
      <c r="M18" s="4"/>
      <c r="N18" s="3"/>
      <c r="O18" s="3"/>
      <c r="P18" s="5"/>
      <c r="Q18" s="5"/>
      <c r="R18" s="5"/>
      <c r="S18" s="3"/>
      <c r="T18" s="3"/>
      <c r="U18" s="24"/>
      <c r="V18" s="1"/>
      <c r="W18" s="1"/>
      <c r="X18" s="1"/>
      <c r="Y18" s="1"/>
      <c r="Z18" s="1"/>
    </row>
    <row r="19" spans="2:26" ht="16.5" customHeight="1">
      <c r="B19" s="8" t="s">
        <v>19</v>
      </c>
      <c r="C19" s="26" t="s">
        <v>14</v>
      </c>
      <c r="D19" s="4">
        <f t="shared" si="1"/>
        <v>60</v>
      </c>
      <c r="E19" s="8"/>
      <c r="F19" s="8"/>
      <c r="G19" s="8">
        <f>(K19+N19+Q19+T19)*15-(H19+I19)</f>
        <v>60</v>
      </c>
      <c r="H19" s="3"/>
      <c r="I19" s="8"/>
      <c r="J19" s="9"/>
      <c r="K19" s="9">
        <v>2</v>
      </c>
      <c r="L19" s="9">
        <v>2</v>
      </c>
      <c r="M19" s="8"/>
      <c r="N19" s="8">
        <v>2</v>
      </c>
      <c r="O19" s="8">
        <v>2</v>
      </c>
      <c r="P19" s="9"/>
      <c r="Q19" s="9"/>
      <c r="R19" s="9"/>
      <c r="S19" s="8"/>
      <c r="T19" s="8"/>
      <c r="U19" s="24"/>
      <c r="V19" s="1"/>
      <c r="W19" s="1"/>
      <c r="X19" s="1"/>
      <c r="Y19" s="1"/>
      <c r="Z19" s="1"/>
    </row>
    <row r="20" spans="2:26" ht="16.5" customHeight="1">
      <c r="B20" s="4" t="s">
        <v>25</v>
      </c>
      <c r="C20" s="25" t="s">
        <v>14</v>
      </c>
      <c r="D20" s="4">
        <f t="shared" si="1"/>
        <v>60</v>
      </c>
      <c r="E20" s="4"/>
      <c r="F20" s="4"/>
      <c r="G20" s="4">
        <f>(K20+N20+Q20+T20)*15-(H20+I20)</f>
        <v>60</v>
      </c>
      <c r="H20" s="4"/>
      <c r="I20" s="4"/>
      <c r="J20" s="5"/>
      <c r="K20" s="6"/>
      <c r="L20" s="6"/>
      <c r="M20" s="4"/>
      <c r="N20" s="3"/>
      <c r="O20" s="3"/>
      <c r="P20" s="5"/>
      <c r="Q20" s="5">
        <v>2</v>
      </c>
      <c r="R20" s="5">
        <v>3</v>
      </c>
      <c r="S20" s="3"/>
      <c r="T20" s="3">
        <v>2</v>
      </c>
      <c r="U20" s="24">
        <v>3</v>
      </c>
      <c r="V20" s="1"/>
      <c r="W20" s="1"/>
      <c r="X20" s="1"/>
      <c r="Y20" s="1"/>
      <c r="Z20" s="1"/>
    </row>
    <row r="21" spans="2:26" ht="16.5" customHeight="1">
      <c r="B21" s="26" t="s">
        <v>16</v>
      </c>
      <c r="C21" s="26" t="s">
        <v>45</v>
      </c>
      <c r="D21" s="27">
        <f t="shared" si="1"/>
        <v>30</v>
      </c>
      <c r="E21" s="27">
        <f>(J21+M21+P21+S21)*15</f>
        <v>30</v>
      </c>
      <c r="F21" s="27"/>
      <c r="G21" s="26"/>
      <c r="H21" s="26"/>
      <c r="I21" s="26"/>
      <c r="J21" s="9">
        <v>2</v>
      </c>
      <c r="K21" s="9"/>
      <c r="L21" s="9">
        <v>3</v>
      </c>
      <c r="M21" s="26"/>
      <c r="N21" s="26"/>
      <c r="O21" s="26"/>
      <c r="P21" s="9"/>
      <c r="Q21" s="9"/>
      <c r="R21" s="9"/>
      <c r="S21" s="26"/>
      <c r="T21" s="26"/>
      <c r="U21" s="24"/>
      <c r="V21" s="1"/>
      <c r="W21" s="1"/>
      <c r="X21" s="1"/>
      <c r="Y21" s="1"/>
      <c r="Z21" s="1"/>
    </row>
    <row r="22" spans="2:26" ht="16.5" customHeight="1">
      <c r="B22" s="8" t="s">
        <v>41</v>
      </c>
      <c r="C22" s="26" t="s">
        <v>22</v>
      </c>
      <c r="D22" s="4">
        <f t="shared" si="1"/>
        <v>120</v>
      </c>
      <c r="E22" s="4">
        <f>(J22+M22+P22+S22)*15</f>
        <v>60</v>
      </c>
      <c r="F22" s="4">
        <f>(K22+N22+Q22+T22)*15-(G22+H22+I22)</f>
        <v>60</v>
      </c>
      <c r="G22" s="8"/>
      <c r="H22" s="8"/>
      <c r="I22" s="8"/>
      <c r="J22" s="9"/>
      <c r="K22" s="9"/>
      <c r="L22" s="9"/>
      <c r="M22" s="8"/>
      <c r="N22" s="8"/>
      <c r="O22" s="8"/>
      <c r="P22" s="9">
        <v>4</v>
      </c>
      <c r="Q22" s="9">
        <v>4</v>
      </c>
      <c r="R22" s="9">
        <v>6</v>
      </c>
      <c r="S22" s="8"/>
      <c r="T22" s="8"/>
      <c r="U22" s="24"/>
      <c r="V22" s="1"/>
      <c r="W22" s="1"/>
      <c r="X22" s="1"/>
      <c r="Y22" s="1"/>
      <c r="Z22" s="1"/>
    </row>
    <row r="23" spans="2:26" ht="16.5" customHeight="1">
      <c r="B23" s="8" t="s">
        <v>40</v>
      </c>
      <c r="C23" s="26" t="s">
        <v>23</v>
      </c>
      <c r="D23" s="8">
        <f t="shared" si="1"/>
        <v>120</v>
      </c>
      <c r="E23" s="8">
        <f>(J23+M23+P23+S23)*15</f>
        <v>120</v>
      </c>
      <c r="F23" s="8"/>
      <c r="G23" s="8"/>
      <c r="H23" s="8"/>
      <c r="I23" s="8"/>
      <c r="J23" s="9">
        <v>2</v>
      </c>
      <c r="K23" s="9"/>
      <c r="L23" s="9">
        <v>3</v>
      </c>
      <c r="M23" s="8">
        <v>2</v>
      </c>
      <c r="N23" s="8"/>
      <c r="O23" s="8">
        <v>3</v>
      </c>
      <c r="P23" s="9">
        <v>2</v>
      </c>
      <c r="Q23" s="9"/>
      <c r="R23" s="9">
        <v>3</v>
      </c>
      <c r="S23" s="8">
        <v>2</v>
      </c>
      <c r="T23" s="8"/>
      <c r="U23" s="24">
        <v>3</v>
      </c>
      <c r="V23" s="1"/>
      <c r="W23" s="1"/>
      <c r="X23" s="1"/>
      <c r="Y23" s="1"/>
      <c r="Z23" s="1"/>
    </row>
    <row r="24" spans="2:26" ht="16.5" customHeight="1">
      <c r="B24" s="35" t="s">
        <v>31</v>
      </c>
      <c r="C24" s="36" t="s">
        <v>32</v>
      </c>
      <c r="D24" s="35"/>
      <c r="E24" s="35"/>
      <c r="F24" s="35"/>
      <c r="G24" s="35"/>
      <c r="H24" s="35"/>
      <c r="I24" s="35"/>
      <c r="J24" s="37"/>
      <c r="K24" s="37"/>
      <c r="L24" s="37"/>
      <c r="M24" s="35"/>
      <c r="N24" s="35"/>
      <c r="O24" s="35"/>
      <c r="P24" s="37"/>
      <c r="Q24" s="37"/>
      <c r="R24" s="37"/>
      <c r="S24" s="35"/>
      <c r="T24" s="35"/>
      <c r="U24" s="34">
        <v>10</v>
      </c>
      <c r="V24" s="1"/>
      <c r="W24" s="1"/>
      <c r="X24" s="1"/>
      <c r="Y24" s="1"/>
      <c r="Z24" s="1"/>
    </row>
    <row r="25" spans="2:26" ht="16.5" customHeight="1">
      <c r="B25" s="2" t="s">
        <v>49</v>
      </c>
      <c r="C25" s="26"/>
      <c r="D25" s="2">
        <f>SUM(D7:D24)</f>
        <v>1515</v>
      </c>
      <c r="E25" s="2">
        <f>SUM(E7:E24)</f>
        <v>420</v>
      </c>
      <c r="F25" s="2">
        <f>SUM(F7:F24)</f>
        <v>225</v>
      </c>
      <c r="G25" s="2">
        <f>SUM(G7:G24)</f>
        <v>120</v>
      </c>
      <c r="H25" s="2">
        <f>SUM(H7:H24)</f>
        <v>750</v>
      </c>
      <c r="I25" s="2"/>
      <c r="J25" s="44">
        <f aca="true" t="shared" si="2" ref="J25:U25">SUM(J7:J24)</f>
        <v>8</v>
      </c>
      <c r="K25" s="44">
        <f t="shared" si="2"/>
        <v>13</v>
      </c>
      <c r="L25" s="44">
        <f t="shared" si="2"/>
        <v>20</v>
      </c>
      <c r="M25" s="2">
        <f t="shared" si="2"/>
        <v>8</v>
      </c>
      <c r="N25" s="2">
        <f t="shared" si="2"/>
        <v>16</v>
      </c>
      <c r="O25" s="2">
        <f t="shared" si="2"/>
        <v>20</v>
      </c>
      <c r="P25" s="44">
        <f t="shared" si="2"/>
        <v>8</v>
      </c>
      <c r="Q25" s="44">
        <f t="shared" si="2"/>
        <v>20</v>
      </c>
      <c r="R25" s="44">
        <f t="shared" si="2"/>
        <v>26</v>
      </c>
      <c r="S25" s="2">
        <f t="shared" si="2"/>
        <v>4</v>
      </c>
      <c r="T25" s="2">
        <f t="shared" si="2"/>
        <v>24</v>
      </c>
      <c r="U25" s="24">
        <f t="shared" si="2"/>
        <v>30</v>
      </c>
      <c r="V25" s="1"/>
      <c r="W25" s="1"/>
      <c r="X25" s="1"/>
      <c r="Y25" s="1"/>
      <c r="Z25" s="1"/>
    </row>
    <row r="26" spans="2:26" ht="16.5" customHeight="1" thickBot="1">
      <c r="B26" s="7" t="s">
        <v>27</v>
      </c>
      <c r="C26" s="38"/>
      <c r="D26" s="39"/>
      <c r="E26" s="39"/>
      <c r="F26" s="39"/>
      <c r="G26" s="39"/>
      <c r="H26" s="39"/>
      <c r="I26" s="40"/>
      <c r="J26" s="69">
        <f>SUM(J25+K25)</f>
        <v>21</v>
      </c>
      <c r="K26" s="70"/>
      <c r="L26" s="41"/>
      <c r="M26" s="71">
        <f>SUM(M25+L25)</f>
        <v>28</v>
      </c>
      <c r="N26" s="72"/>
      <c r="O26" s="42"/>
      <c r="P26" s="69">
        <f>SUM(P25+Q25)</f>
        <v>28</v>
      </c>
      <c r="Q26" s="70"/>
      <c r="R26" s="41"/>
      <c r="S26" s="71">
        <f>SUM(S25+T25)</f>
        <v>28</v>
      </c>
      <c r="T26" s="72"/>
      <c r="U26" s="43"/>
      <c r="V26" s="1"/>
      <c r="W26" s="1"/>
      <c r="X26" s="1"/>
      <c r="Y26" s="1"/>
      <c r="Z26" s="1"/>
    </row>
    <row r="27" spans="22:26" ht="16.5" customHeight="1" thickTop="1">
      <c r="V27" s="1"/>
      <c r="W27" s="1"/>
      <c r="X27" s="1"/>
      <c r="Y27" s="1"/>
      <c r="Z27" s="1"/>
    </row>
    <row r="28" spans="2:11" s="29" customFormat="1" ht="16.5" customHeight="1">
      <c r="B28" s="29" t="s">
        <v>47</v>
      </c>
      <c r="K28" s="30"/>
    </row>
    <row r="29" s="29" customFormat="1" ht="14.25" customHeight="1">
      <c r="B29" s="30" t="s">
        <v>51</v>
      </c>
    </row>
    <row r="30" s="29" customFormat="1" ht="16.5" customHeight="1">
      <c r="B30" s="29" t="s">
        <v>50</v>
      </c>
    </row>
    <row r="31" s="29" customFormat="1" ht="16.5" customHeight="1">
      <c r="B31" s="29" t="s">
        <v>29</v>
      </c>
    </row>
    <row r="32" s="29" customFormat="1" ht="12.75"/>
    <row r="33" s="29" customFormat="1" ht="12.75"/>
    <row r="34" s="29" customFormat="1" ht="12.75">
      <c r="B34" s="30"/>
    </row>
  </sheetData>
  <sheetProtection/>
  <mergeCells count="7">
    <mergeCell ref="J4:O4"/>
    <mergeCell ref="P4:U4"/>
    <mergeCell ref="S5:U5"/>
    <mergeCell ref="J26:K26"/>
    <mergeCell ref="M26:N26"/>
    <mergeCell ref="P26:Q26"/>
    <mergeCell ref="S26:T2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Jowita</cp:lastModifiedBy>
  <cp:lastPrinted>2010-01-15T11:00:11Z</cp:lastPrinted>
  <dcterms:created xsi:type="dcterms:W3CDTF">2002-01-05T18:26:14Z</dcterms:created>
  <dcterms:modified xsi:type="dcterms:W3CDTF">2010-06-17T09:09:07Z</dcterms:modified>
  <cp:category/>
  <cp:version/>
  <cp:contentType/>
  <cp:contentStatus/>
</cp:coreProperties>
</file>